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Area" localSheetId="1">'1'!$A$1:$D$41</definedName>
    <definedName name="_xlnm.Print_Area" localSheetId="4">'2'!$A$1:$H$39</definedName>
    <definedName name="_xlnm.Print_Area" localSheetId="13">'6'!$A$1:$N$42</definedName>
    <definedName name="_xlnm.Print_Titles" localSheetId="1">'1'!$1:$3</definedName>
    <definedName name="_xlnm.Print_Titles" localSheetId="2">'1-1'!$1:$6</definedName>
    <definedName name="_xlnm.Print_Titles" localSheetId="3">'1-2'!$1:$6</definedName>
    <definedName name="_xlnm.Print_Titles" localSheetId="4">'2'!$1:$3</definedName>
    <definedName name="_xlnm.Print_Titles" localSheetId="5">'2-1'!$1:$6</definedName>
    <definedName name="_xlnm.Print_Titles" localSheetId="6">'3'!$1:$3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<sst xmlns="http://schemas.openxmlformats.org/spreadsheetml/2006/main" count="1195" uniqueCount="470">
  <si>
    <t>四川财经职业学院</t>
  </si>
  <si>
    <t>2019年部门预算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</si>
  <si>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</si>
  <si>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</si>
  <si>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</si>
  <si>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</si>
  <si>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</si>
  <si>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</si>
  <si>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</si>
  <si>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</si>
  <si>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</si>
  <si>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</si>
  <si>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</si>
  <si>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</si>
  <si>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</si>
  <si>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</si>
  <si>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</si>
  <si>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</si>
  <si>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</si>
  <si>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</si>
  <si>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</si>
  <si>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</si>
  <si>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</si>
  <si>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</si>
  <si>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</si>
  <si>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</si>
  <si>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</si>
  <si>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</si>
  <si>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</si>
  <si>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</si>
  <si>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</si>
  <si>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</si>
  <si>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</si>
  <si>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</si>
  <si>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</si>
  <si>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</si>
  <si>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</si>
  <si>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</si>
  <si>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</si>
  <si>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</si>
  <si>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</si>
  <si>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</si>
  <si>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</si>
  <si>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</si>
  <si>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</si>
  <si>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</si>
  <si>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</si>
  <si>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</si>
  <si>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</si>
  <si>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</si>
  <si>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</si>
  <si>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</si>
  <si>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</si>
  <si>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</si>
  <si>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</si>
  <si>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</si>
  <si>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</si>
  <si>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</si>
  <si>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</si>
  <si>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</si>
  <si>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</si>
  <si>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</si>
  <si>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</si>
  <si>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</si>
  <si>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</si>
  <si>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</si>
  <si>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</si>
  <si>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</si>
  <si>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</si>
  <si>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</si>
  <si>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</si>
  <si>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</si>
  <si>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</si>
  <si>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</si>
  <si>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</si>
  <si>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</si>
  <si>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</si>
  <si>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</si>
  <si>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</si>
  <si>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</si>
  <si>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职业技术学院（在蓉）</t>
  </si>
  <si>
    <t xml:space="preserve">  四川财经职业学院</t>
  </si>
  <si>
    <t>205</t>
  </si>
  <si>
    <t>03</t>
  </si>
  <si>
    <t>05</t>
  </si>
  <si>
    <t>617901</t>
  </si>
  <si>
    <t xml:space="preserve">    高等职业教育</t>
  </si>
  <si>
    <t>206</t>
  </si>
  <si>
    <t>04</t>
  </si>
  <si>
    <t>02</t>
  </si>
  <si>
    <t xml:space="preserve">    应用技术研究与开发</t>
  </si>
  <si>
    <t>232</t>
  </si>
  <si>
    <t>01</t>
  </si>
  <si>
    <t xml:space="preserve">    地方政府一般债券付息支出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</si>
  <si>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</si>
  <si>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</si>
  <si>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</si>
  <si>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</si>
  <si>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</si>
  <si>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</si>
  <si>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</si>
  <si>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</si>
  <si>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</si>
  <si>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</si>
  <si>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</si>
  <si>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</si>
  <si>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</si>
  <si>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</si>
  <si>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</si>
  <si>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</si>
  <si>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</si>
  <si>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</si>
  <si>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</si>
  <si>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</si>
  <si>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</si>
  <si>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</si>
  <si>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</si>
  <si>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</si>
  <si>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</si>
  <si>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</si>
  <si>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</si>
  <si>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</si>
  <si>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</si>
  <si>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</si>
  <si>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</si>
  <si>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</si>
  <si>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</si>
  <si>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</si>
  <si>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</si>
  <si>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</si>
  <si>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</si>
  <si>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</si>
  <si>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</si>
  <si>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</si>
  <si>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</si>
  <si>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</si>
  <si>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</si>
  <si>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</si>
  <si>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</si>
  <si>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</si>
  <si>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</si>
  <si>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</si>
  <si>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</si>
  <si>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</si>
  <si>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</si>
  <si>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</si>
  <si>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</si>
  <si>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</si>
  <si>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</si>
  <si>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</si>
  <si>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</si>
  <si>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</si>
  <si>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</si>
  <si>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</si>
  <si>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</si>
  <si>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</si>
  <si>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</si>
  <si>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</si>
  <si>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</si>
  <si>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</si>
  <si>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</si>
  <si>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</si>
  <si>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</si>
  <si>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</si>
  <si>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 xml:space="preserve">      助学金</t>
  </si>
  <si>
    <t xml:space="preserve">      离退休费</t>
  </si>
  <si>
    <t>99</t>
  </si>
  <si>
    <t xml:space="preserve">      其他对个人和家庭补助</t>
  </si>
  <si>
    <t xml:space="preserve">    债务利息及费用支出</t>
  </si>
  <si>
    <t>511</t>
  </si>
  <si>
    <t xml:space="preserve">      国内债务付息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</si>
  <si>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</si>
  <si>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</si>
  <si>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</si>
  <si>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</si>
  <si>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</si>
  <si>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</si>
  <si>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</si>
  <si>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</si>
  <si>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</si>
  <si>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</si>
  <si>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</si>
  <si>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</si>
  <si>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</si>
  <si>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</si>
  <si>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</si>
  <si>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</si>
  <si>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</si>
  <si>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</si>
  <si>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</si>
  <si>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</si>
  <si>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</si>
  <si>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</si>
  <si>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</si>
  <si>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</si>
  <si>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</si>
  <si>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</si>
  <si>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</si>
  <si>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</si>
  <si>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</si>
  <si>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</si>
  <si>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</si>
  <si>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</si>
  <si>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</si>
  <si>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</si>
  <si>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</si>
  <si>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</si>
  <si>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</si>
  <si>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</si>
  <si>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</si>
  <si>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</si>
  <si>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</si>
  <si>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</si>
  <si>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</si>
  <si>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</si>
  <si>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</si>
  <si>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</si>
  <si>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</si>
  <si>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</si>
  <si>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</si>
  <si>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</si>
  <si>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</si>
  <si>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</si>
  <si>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</si>
  <si>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</si>
  <si>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</si>
  <si>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</si>
  <si>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</si>
  <si>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</si>
  <si>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</si>
  <si>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</si>
  <si>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</si>
  <si>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</si>
  <si>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</si>
  <si>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</si>
  <si>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</si>
  <si>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</si>
  <si>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</si>
  <si>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</si>
  <si>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</si>
  <si>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</si>
  <si>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</si>
  <si>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</si>
  <si>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</si>
  <si>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</si>
  <si>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</si>
  <si>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</si>
  <si>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</si>
  <si>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</si>
  <si>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</si>
  <si>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</si>
  <si>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</si>
  <si>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</si>
  <si>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</si>
  <si>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</si>
  <si>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</si>
  <si>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</si>
  <si>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</si>
  <si>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</si>
  <si>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</si>
  <si>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</si>
  <si>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</si>
  <si>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</si>
  <si>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</si>
  <si>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</si>
  <si>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</si>
  <si>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</si>
  <si>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</si>
  <si>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>科学技术支出</t>
  </si>
  <si>
    <t xml:space="preserve">  技术研究与开发</t>
  </si>
  <si>
    <t>债务付息支出</t>
  </si>
  <si>
    <t xml:space="preserve">  地方政府一般债务付息支出</t>
  </si>
  <si>
    <t>表3-2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</si>
  <si>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</si>
  <si>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</si>
  <si>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</si>
  <si>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</si>
  <si>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</si>
  <si>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</si>
  <si>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</si>
  <si>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</si>
  <si>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</si>
  <si>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</si>
  <si>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</si>
  <si>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</si>
  <si>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</si>
  <si>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</si>
  <si>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</si>
  <si>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</si>
  <si>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</si>
  <si>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</si>
  <si>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</si>
  <si>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</si>
  <si>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</si>
  <si>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</si>
  <si>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</si>
  <si>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</si>
  <si>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</si>
  <si>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</si>
  <si>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>06</t>
  </si>
  <si>
    <t xml:space="preserve">      电费</t>
  </si>
  <si>
    <t xml:space="preserve">      邮电费</t>
  </si>
  <si>
    <t xml:space="preserve">      物业管理费</t>
  </si>
  <si>
    <t>11</t>
  </si>
  <si>
    <t xml:space="preserve">      差旅费</t>
  </si>
  <si>
    <t xml:space="preserve">      维修(护)费</t>
  </si>
  <si>
    <t>16</t>
  </si>
  <si>
    <t xml:space="preserve">      培训费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</si>
  <si>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</si>
  <si>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</si>
  <si>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</si>
  <si>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</si>
  <si>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</si>
  <si>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</si>
  <si>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</si>
  <si>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</si>
  <si>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</si>
  <si>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</si>
  <si>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</si>
  <si>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</si>
  <si>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</si>
  <si>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</si>
  <si>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>表3-3</t>
  </si>
  <si>
    <t>一般公共预算项目支出预算表</t>
  </si>
  <si>
    <t>单位名称（项目）</t>
  </si>
  <si>
    <t xml:space="preserve">      高职院校生均拨款制度中央综合奖补资金</t>
  </si>
  <si>
    <t xml:space="preserve">      教学场地设施设备更新改造</t>
  </si>
  <si>
    <t xml:space="preserve">      设备购置经费</t>
  </si>
  <si>
    <t xml:space="preserve">      学生资助经费</t>
  </si>
  <si>
    <t xml:space="preserve">      省级科技计划项目</t>
  </si>
  <si>
    <t xml:space="preserve">      债务还本付息支出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</si>
  <si>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</si>
  <si>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</si>
  <si>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</si>
  <si>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</si>
  <si>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</si>
  <si>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</si>
  <si>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</si>
  <si>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</si>
  <si>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</si>
  <si>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</si>
  <si>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</si>
  <si>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</si>
  <si>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</si>
  <si>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</si>
  <si>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</si>
  <si>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</si>
  <si>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批复表1</t>
  </si>
  <si>
    <t>2019年省级部门预算项目绩效目标（部门预算）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</si>
  <si>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</si>
  <si>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</si>
  <si>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</si>
  <si>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</si>
  <si>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</si>
  <si>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</si>
  <si>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</si>
  <si>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</si>
  <si>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</si>
  <si>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</si>
  <si>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</si>
  <si>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</si>
  <si>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</si>
  <si>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617-四川财经职业学院</t>
  </si>
  <si>
    <t>617901-四川财经职业学院</t>
  </si>
  <si>
    <t>学生资助经费</t>
  </si>
  <si>
    <t>根据川财教[2018]227号文件规定，学院预计发放国家奖学金3人2万元，励志奖学金136人65万元，助学金1825人503万元，共发放1964人570万元</t>
  </si>
  <si>
    <t>学院严格按照国家资助政策及上级各项通知文件，认真落实并执行，坚持实事求是，注重资助项目评选的对象和材料的真实性，不弄虚作假，做到评审有据可依，评选和发放精准。</t>
  </si>
  <si>
    <t>发放金额</t>
  </si>
  <si>
    <t>570万元</t>
  </si>
  <si>
    <t>助学效果</t>
  </si>
  <si>
    <t>激励学生，帮忙家庭经济困难学生顺利入学、安心上学</t>
  </si>
  <si>
    <t>学生满意度</t>
  </si>
  <si>
    <t>98%以上</t>
  </si>
  <si>
    <t>国家奖学金人数</t>
  </si>
  <si>
    <t>3人</t>
  </si>
  <si>
    <t>国家励志奖学金人数</t>
  </si>
  <si>
    <t>136人</t>
  </si>
  <si>
    <t>国家助学金人数</t>
  </si>
  <si>
    <t>1825人</t>
  </si>
  <si>
    <t>评选过程</t>
  </si>
  <si>
    <t>公开、 公平、 公正、透明</t>
  </si>
  <si>
    <t>完成时间</t>
  </si>
  <si>
    <t>2019年11月30日前</t>
  </si>
  <si>
    <t>债务还本付息支出</t>
  </si>
  <si>
    <t>2015年第九期一般债券转贷资金1500万，年利率为3.24%，应付利息48.6万；2015年第十期一般债券转贷资金1500万，年利率为3.37%，应付利息50.55万；2015年第十一期一般债券转贷资金1500万，年利率为3.58%，应付利息53.7万；2015年第十二期一般债券转贷资金500万，年利率为3.56%，应付利息17.8万，合计170.65万元。2018年10月10日到期偿还地方债本金1500万。</t>
  </si>
  <si>
    <t>按时支付利息</t>
  </si>
  <si>
    <t>按时支付</t>
  </si>
  <si>
    <t>4.10前支付8.9万元，10.10前支付113.15万元</t>
  </si>
  <si>
    <t>降低资产负债率</t>
  </si>
  <si>
    <t>0.5%</t>
  </si>
  <si>
    <t>贷款单位满意度</t>
  </si>
  <si>
    <t>100%</t>
  </si>
  <si>
    <t>利息成本</t>
  </si>
  <si>
    <t>122.05万元</t>
  </si>
  <si>
    <t>支付利息笔数</t>
  </si>
  <si>
    <t>2笔</t>
  </si>
  <si>
    <t>高职院校生均拨款制度中央综合奖补资金</t>
  </si>
  <si>
    <t>根据川财教[2018]229号文件规定，学院安排中高职衔接8万元，院级在线开放课程建设105万元，财经类高职院校综改项目建设8万元，会计工作室、电子商务平台建设8万元，现代学徒制试点项目10万元，购考试机读卡读卡器5万元，省级、院级教学成果培育12万元。</t>
  </si>
  <si>
    <t>进一步推动中高职衔接，为招生奠定坚实基础；建设院级在线开放课程建设；推进财经类高职院校综改项目建设；推进四川省高职院校会计专业工作室、电子商务紧缺平台（中高职教师协同培养）建设；推进教育部第三批现代学徒制试点项目；购买单招对口招生机读卡读卡器，顺利完成2019年招生招考工作；进行省级、院级教学成果培育。</t>
  </si>
  <si>
    <t>2019年单招、对口招生完成率</t>
  </si>
  <si>
    <t>推动优质高职建设进程度</t>
  </si>
  <si>
    <t>家长满意度</t>
  </si>
  <si>
    <t>95%以上</t>
  </si>
  <si>
    <t>工作室平台场地建设</t>
  </si>
  <si>
    <t>2间</t>
  </si>
  <si>
    <t>综改项目和现代学徒制成果推广度</t>
  </si>
  <si>
    <t>90%</t>
  </si>
  <si>
    <t>购机读卡读卡器</t>
  </si>
  <si>
    <t>1台</t>
  </si>
  <si>
    <t>主管部门满意度</t>
  </si>
  <si>
    <t>教学成果年度成果完成率</t>
  </si>
  <si>
    <t>95%</t>
  </si>
  <si>
    <t>教学成果培育</t>
  </si>
  <si>
    <t>省级5项，院级7项</t>
  </si>
  <si>
    <t>开放课程建设数量</t>
  </si>
  <si>
    <t>7门</t>
  </si>
  <si>
    <t>培训次数</t>
  </si>
  <si>
    <t>8人次</t>
  </si>
  <si>
    <t>企业学校毕业生调研次数</t>
  </si>
  <si>
    <t>1000人次</t>
  </si>
  <si>
    <t>双导师团队人数</t>
  </si>
  <si>
    <t>6人</t>
  </si>
  <si>
    <t>投资成本</t>
  </si>
  <si>
    <t>156万元</t>
  </si>
  <si>
    <t>完成截止时间</t>
  </si>
  <si>
    <t>2019年12月31日</t>
  </si>
  <si>
    <t>校企合作开发课程教材</t>
  </si>
  <si>
    <t>2门</t>
  </si>
  <si>
    <t>校企合作实训项目</t>
  </si>
  <si>
    <t>1项</t>
  </si>
  <si>
    <t>中高职教师协同培养任务完成率</t>
  </si>
  <si>
    <t>中高职衔接等调研出差</t>
  </si>
  <si>
    <t>4次</t>
  </si>
  <si>
    <t>校园二期建设项目</t>
  </si>
  <si>
    <t>根据工程造价结算确定</t>
  </si>
  <si>
    <t>完成供电增容改线及总配电室改造工程、教学楼C栋消防自动报警工程施工和图书信息楼土建、水电、装修、消防等工程结算</t>
  </si>
  <si>
    <t>结算总金额控制</t>
  </si>
  <si>
    <t>1130万元内</t>
  </si>
  <si>
    <t>教学场地使用情况</t>
  </si>
  <si>
    <t>长期</t>
  </si>
  <si>
    <t>学生对教学环境满意</t>
  </si>
  <si>
    <t>完成结算时间</t>
  </si>
  <si>
    <t>教学设备完善状况</t>
  </si>
  <si>
    <t>进一步改善教学设施</t>
  </si>
  <si>
    <t>完成结算项目数</t>
  </si>
  <si>
    <t>4项</t>
  </si>
  <si>
    <t>学生阅读场所情况</t>
  </si>
  <si>
    <t>进一步改善</t>
  </si>
  <si>
    <t>招生人数</t>
  </si>
  <si>
    <t>增加300人</t>
  </si>
  <si>
    <t>教学场地设施设备更新改造</t>
  </si>
  <si>
    <t>运动场工程230万，其中跑道面层90万元，复合型跑道130万元，其他10万；网球场钢架220万元，项目设计、监理、清单编制、审计费等30万元</t>
  </si>
  <si>
    <t>全面更新改造运动场1个，网球场1个，网球场上建造一层轻钢结构</t>
  </si>
  <si>
    <t>达到行业标准情况</t>
  </si>
  <si>
    <t>合格</t>
  </si>
  <si>
    <t>改造更新社会效益</t>
  </si>
  <si>
    <t>提高学生运动安全</t>
  </si>
  <si>
    <t>教职工满意度</t>
  </si>
  <si>
    <t>改造项目个数</t>
  </si>
  <si>
    <t>动运场1个、网球场1个</t>
  </si>
  <si>
    <t>降低日常维修费</t>
  </si>
  <si>
    <t>20%</t>
  </si>
  <si>
    <t>社会满意度</t>
  </si>
  <si>
    <t>更新改造面积</t>
  </si>
  <si>
    <t>运动场13500平方米，网球场轻钢结构2500平方米</t>
  </si>
  <si>
    <t>学生运动使用时间</t>
  </si>
  <si>
    <t>480万元</t>
  </si>
  <si>
    <t>2019.12.31</t>
  </si>
  <si>
    <t>表6</t>
  </si>
  <si>
    <t>报送日期：     年   月   日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</si>
</sst>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0"/>
      <color indexed="8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26"/>
      </left>
      <right>
        <color indexed="26"/>
      </right>
      <top>
        <color indexed="26"/>
      </top>
      <bottom style="thin">
        <color indexed="63"/>
      </bottom>
    </border>
    <border>
      <left style="thin">
        <color indexed="63"/>
      </left>
      <right>
        <color indexed="26"/>
      </right>
      <top style="thin">
        <color indexed="63"/>
      </top>
      <bottom style="thin">
        <color indexed="63"/>
      </bottom>
    </border>
    <border>
      <left>
        <color indexed="26"/>
      </left>
      <right>
        <color indexed="26"/>
      </right>
      <top style="thin">
        <color indexed="63"/>
      </top>
      <bottom style="thin">
        <color indexed="63"/>
      </bottom>
    </border>
    <border>
      <left>
        <color indexed="26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</borders>
  <cellStyleXfs count="10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31" fillId="0" borderId="0">
      <alignment/>
      <protection/>
    </xf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38" borderId="14" applyNumberFormat="0" applyAlignment="0" applyProtection="0"/>
    <xf numFmtId="0" fontId="51" fillId="39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38" borderId="17" applyNumberFormat="0" applyAlignment="0" applyProtection="0"/>
    <xf numFmtId="0" fontId="57" fillId="47" borderId="14" applyNumberFormat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6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7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185" fontId="10" fillId="0" borderId="28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49" fontId="10" fillId="0" borderId="0" xfId="81" applyNumberFormat="1" applyFont="1" applyAlignment="1">
      <alignment horizontal="left" vertical="center" wrapText="1"/>
      <protection/>
    </xf>
    <xf numFmtId="0" fontId="31" fillId="0" borderId="0" xfId="81">
      <alignment/>
      <protection/>
    </xf>
    <xf numFmtId="49" fontId="12" fillId="0" borderId="0" xfId="81" applyNumberFormat="1" applyFont="1" applyAlignment="1">
      <alignment horizontal="right" vertical="center" wrapText="1"/>
      <protection/>
    </xf>
    <xf numFmtId="49" fontId="10" fillId="0" borderId="34" xfId="81" applyNumberFormat="1" applyFont="1" applyBorder="1" applyAlignment="1">
      <alignment horizontal="right" vertical="center" wrapText="1"/>
      <protection/>
    </xf>
    <xf numFmtId="0" fontId="33" fillId="0" borderId="0" xfId="81" applyFont="1" applyAlignment="1">
      <alignment vertical="center"/>
      <protection/>
    </xf>
    <xf numFmtId="49" fontId="34" fillId="0" borderId="8" xfId="81" applyNumberFormat="1" applyFont="1" applyBorder="1" applyAlignment="1">
      <alignment horizontal="center" vertical="center" wrapText="1"/>
      <protection/>
    </xf>
    <xf numFmtId="49" fontId="34" fillId="0" borderId="8" xfId="81" applyNumberFormat="1" applyFont="1" applyBorder="1" applyAlignment="1">
      <alignment horizontal="center" vertical="center"/>
      <protection/>
    </xf>
    <xf numFmtId="4" fontId="10" fillId="0" borderId="8" xfId="81" applyNumberFormat="1" applyFont="1" applyBorder="1" applyAlignment="1">
      <alignment horizontal="right" vertical="center" wrapText="1"/>
      <protection/>
    </xf>
    <xf numFmtId="4" fontId="10" fillId="49" borderId="8" xfId="81" applyNumberFormat="1" applyFont="1" applyFill="1" applyBorder="1" applyAlignment="1">
      <alignment horizontal="right" vertical="center" wrapText="1"/>
      <protection/>
    </xf>
    <xf numFmtId="49" fontId="34" fillId="49" borderId="8" xfId="81" applyNumberFormat="1" applyFont="1" applyFill="1" applyBorder="1" applyAlignment="1">
      <alignment horizontal="center" vertical="center" wrapText="1"/>
      <protection/>
    </xf>
    <xf numFmtId="0" fontId="10" fillId="49" borderId="35" xfId="81" applyFont="1" applyFill="1" applyBorder="1" applyAlignment="1">
      <alignment horizontal="left" vertical="center" shrinkToFit="1"/>
      <protection/>
    </xf>
    <xf numFmtId="49" fontId="10" fillId="49" borderId="8" xfId="81" applyNumberFormat="1" applyFont="1" applyFill="1" applyBorder="1" applyAlignment="1">
      <alignment horizontal="left" vertical="center" wrapText="1"/>
      <protection/>
    </xf>
    <xf numFmtId="49" fontId="10" fillId="0" borderId="35" xfId="81" applyNumberFormat="1" applyFont="1" applyBorder="1" applyAlignment="1">
      <alignment horizontal="left" vertical="center" shrinkToFit="1"/>
      <protection/>
    </xf>
    <xf numFmtId="49" fontId="10" fillId="0" borderId="36" xfId="81" applyNumberFormat="1" applyFont="1" applyBorder="1" applyAlignment="1">
      <alignment horizontal="left" vertical="center" shrinkToFit="1"/>
      <protection/>
    </xf>
    <xf numFmtId="49" fontId="10" fillId="0" borderId="37" xfId="81" applyNumberFormat="1" applyFont="1" applyBorder="1" applyAlignment="1">
      <alignment horizontal="left" vertical="center" wrapText="1" shrinkToFit="1"/>
      <protection/>
    </xf>
    <xf numFmtId="49" fontId="10" fillId="0" borderId="8" xfId="81" applyNumberFormat="1" applyFont="1" applyBorder="1" applyAlignment="1">
      <alignment horizontal="left" vertical="center" wrapText="1"/>
      <protection/>
    </xf>
    <xf numFmtId="49" fontId="10" fillId="0" borderId="8" xfId="81" applyNumberFormat="1" applyFont="1" applyBorder="1" applyAlignment="1">
      <alignment horizontal="left" vertical="center" wrapText="1" shrinkToFit="1"/>
      <protection/>
    </xf>
    <xf numFmtId="0" fontId="31" fillId="0" borderId="0" xfId="81" applyAlignment="1">
      <alignment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44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34" fillId="0" borderId="8" xfId="81" applyNumberFormat="1" applyFont="1" applyBorder="1" applyAlignment="1">
      <alignment horizontal="center" vertical="center"/>
      <protection/>
    </xf>
    <xf numFmtId="49" fontId="34" fillId="0" borderId="8" xfId="81" applyNumberFormat="1" applyFont="1" applyBorder="1" applyAlignment="1">
      <alignment horizontal="center" vertical="center" wrapText="1"/>
      <protection/>
    </xf>
    <xf numFmtId="0" fontId="10" fillId="49" borderId="8" xfId="81" applyFont="1" applyFill="1" applyBorder="1" applyAlignment="1">
      <alignment horizontal="left" vertical="center" shrinkToFit="1"/>
      <protection/>
    </xf>
    <xf numFmtId="0" fontId="10" fillId="49" borderId="37" xfId="81" applyFont="1" applyFill="1" applyBorder="1" applyAlignment="1">
      <alignment horizontal="left" vertical="center" shrinkToFit="1"/>
      <protection/>
    </xf>
    <xf numFmtId="49" fontId="10" fillId="0" borderId="0" xfId="81" applyNumberFormat="1" applyFont="1" applyAlignment="1">
      <alignment horizontal="right" vertical="center" wrapText="1"/>
      <protection/>
    </xf>
    <xf numFmtId="49" fontId="32" fillId="0" borderId="0" xfId="81" applyNumberFormat="1" applyFont="1" applyAlignment="1">
      <alignment horizontal="center" vertical="center" wrapText="1"/>
      <protection/>
    </xf>
    <xf numFmtId="49" fontId="10" fillId="0" borderId="34" xfId="81" applyNumberFormat="1" applyFont="1" applyBorder="1" applyAlignment="1">
      <alignment horizontal="right" vertical="center" wrapText="1"/>
      <protection/>
    </xf>
  </cellXfs>
  <cellStyles count="91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469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4"/>
      <c r="F1" s="10"/>
      <c r="G1" s="10"/>
      <c r="H1" s="8" t="s">
        <v>331</v>
      </c>
    </row>
    <row r="2" spans="1:8" ht="25.5" customHeight="1">
      <c r="A2" s="111" t="s">
        <v>332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88" t="s">
        <v>0</v>
      </c>
      <c r="B3" s="32"/>
      <c r="C3" s="32"/>
      <c r="D3" s="32"/>
      <c r="E3" s="32"/>
      <c r="F3" s="32"/>
      <c r="G3" s="32"/>
      <c r="H3" s="11" t="s">
        <v>4</v>
      </c>
    </row>
    <row r="4" spans="1:8" ht="19.5" customHeight="1">
      <c r="A4" s="159" t="s">
        <v>333</v>
      </c>
      <c r="B4" s="159" t="s">
        <v>334</v>
      </c>
      <c r="C4" s="121" t="s">
        <v>335</v>
      </c>
      <c r="D4" s="121"/>
      <c r="E4" s="122"/>
      <c r="F4" s="122"/>
      <c r="G4" s="122"/>
      <c r="H4" s="121"/>
    </row>
    <row r="5" spans="1:8" ht="19.5" customHeight="1">
      <c r="A5" s="159"/>
      <c r="B5" s="159"/>
      <c r="C5" s="146" t="s">
        <v>57</v>
      </c>
      <c r="D5" s="129" t="s">
        <v>207</v>
      </c>
      <c r="E5" s="155" t="s">
        <v>336</v>
      </c>
      <c r="F5" s="169"/>
      <c r="G5" s="156"/>
      <c r="H5" s="174" t="s">
        <v>212</v>
      </c>
    </row>
    <row r="6" spans="1:8" ht="33.75" customHeight="1">
      <c r="A6" s="128"/>
      <c r="B6" s="128"/>
      <c r="C6" s="175"/>
      <c r="D6" s="123"/>
      <c r="E6" s="75" t="s">
        <v>72</v>
      </c>
      <c r="F6" s="89" t="s">
        <v>337</v>
      </c>
      <c r="G6" s="77" t="s">
        <v>338</v>
      </c>
      <c r="H6" s="158"/>
    </row>
    <row r="7" spans="1:8" ht="19.5" customHeight="1">
      <c r="A7" s="41" t="s">
        <v>37</v>
      </c>
      <c r="B7" s="81" t="s">
        <v>57</v>
      </c>
      <c r="C7" s="44">
        <f>SUM(D7,F7:H7)</f>
        <v>35.8</v>
      </c>
      <c r="D7" s="42">
        <v>0</v>
      </c>
      <c r="E7" s="42">
        <f>SUM(F7:G7)</f>
        <v>35.8</v>
      </c>
      <c r="F7" s="42">
        <v>0</v>
      </c>
      <c r="G7" s="43">
        <v>35.8</v>
      </c>
      <c r="H7" s="90">
        <v>0</v>
      </c>
    </row>
    <row r="8" spans="1:8" ht="19.5" customHeight="1">
      <c r="A8" s="41" t="s">
        <v>37</v>
      </c>
      <c r="B8" s="81" t="s">
        <v>80</v>
      </c>
      <c r="C8" s="44">
        <f>SUM(D8,F8:H8)</f>
        <v>35.8</v>
      </c>
      <c r="D8" s="42">
        <v>0</v>
      </c>
      <c r="E8" s="42">
        <f>SUM(F8:G8)</f>
        <v>35.8</v>
      </c>
      <c r="F8" s="42">
        <v>0</v>
      </c>
      <c r="G8" s="43">
        <v>35.8</v>
      </c>
      <c r="H8" s="90">
        <v>0</v>
      </c>
    </row>
    <row r="9" spans="1:8" ht="19.5" customHeight="1">
      <c r="A9" s="41" t="s">
        <v>85</v>
      </c>
      <c r="B9" s="81" t="s">
        <v>81</v>
      </c>
      <c r="C9" s="44">
        <f>SUM(D9,F9:H9)</f>
        <v>35.8</v>
      </c>
      <c r="D9" s="42">
        <v>0</v>
      </c>
      <c r="E9" s="42">
        <f>SUM(F9:G9)</f>
        <v>35.8</v>
      </c>
      <c r="F9" s="42">
        <v>0</v>
      </c>
      <c r="G9" s="43">
        <v>35.8</v>
      </c>
      <c r="H9" s="90">
        <v>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2" t="s">
        <v>339</v>
      </c>
    </row>
    <row r="2" spans="1:8" ht="19.5" customHeight="1">
      <c r="A2" s="111" t="s">
        <v>340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31" t="s">
        <v>37</v>
      </c>
      <c r="B3" s="31"/>
      <c r="C3" s="31"/>
      <c r="D3" s="31"/>
      <c r="E3" s="31"/>
      <c r="F3" s="88"/>
      <c r="G3" s="88"/>
      <c r="H3" s="11" t="s">
        <v>4</v>
      </c>
    </row>
    <row r="4" spans="1:8" ht="19.5" customHeight="1">
      <c r="A4" s="115" t="s">
        <v>56</v>
      </c>
      <c r="B4" s="116"/>
      <c r="C4" s="116"/>
      <c r="D4" s="116"/>
      <c r="E4" s="117"/>
      <c r="F4" s="176" t="s">
        <v>341</v>
      </c>
      <c r="G4" s="121"/>
      <c r="H4" s="121"/>
    </row>
    <row r="5" spans="1:8" ht="19.5" customHeight="1">
      <c r="A5" s="115" t="s">
        <v>67</v>
      </c>
      <c r="B5" s="116"/>
      <c r="C5" s="117"/>
      <c r="D5" s="177" t="s">
        <v>68</v>
      </c>
      <c r="E5" s="129" t="s">
        <v>100</v>
      </c>
      <c r="F5" s="114" t="s">
        <v>57</v>
      </c>
      <c r="G5" s="114" t="s">
        <v>96</v>
      </c>
      <c r="H5" s="121" t="s">
        <v>97</v>
      </c>
    </row>
    <row r="6" spans="1:8" ht="19.5" customHeight="1">
      <c r="A6" s="37" t="s">
        <v>77</v>
      </c>
      <c r="B6" s="36" t="s">
        <v>78</v>
      </c>
      <c r="C6" s="38" t="s">
        <v>79</v>
      </c>
      <c r="D6" s="178"/>
      <c r="E6" s="128"/>
      <c r="F6" s="123"/>
      <c r="G6" s="123"/>
      <c r="H6" s="122"/>
    </row>
    <row r="7" spans="1:8" ht="19.5" customHeight="1">
      <c r="A7" s="41" t="s">
        <v>37</v>
      </c>
      <c r="B7" s="41" t="s">
        <v>37</v>
      </c>
      <c r="C7" s="41" t="s">
        <v>37</v>
      </c>
      <c r="D7" s="41" t="s">
        <v>37</v>
      </c>
      <c r="E7" s="41" t="s">
        <v>37</v>
      </c>
      <c r="F7" s="43">
        <f aca="true" t="shared" si="0" ref="F7:F16">SUM(G7:H7)</f>
        <v>0</v>
      </c>
      <c r="G7" s="44" t="s">
        <v>37</v>
      </c>
      <c r="H7" s="43" t="s">
        <v>37</v>
      </c>
    </row>
    <row r="8" spans="1:8" ht="19.5" customHeight="1">
      <c r="A8" s="41" t="s">
        <v>37</v>
      </c>
      <c r="B8" s="41" t="s">
        <v>37</v>
      </c>
      <c r="C8" s="41" t="s">
        <v>37</v>
      </c>
      <c r="D8" s="41" t="s">
        <v>37</v>
      </c>
      <c r="E8" s="41" t="s">
        <v>37</v>
      </c>
      <c r="F8" s="43">
        <f t="shared" si="0"/>
        <v>0</v>
      </c>
      <c r="G8" s="44" t="s">
        <v>37</v>
      </c>
      <c r="H8" s="43" t="s">
        <v>37</v>
      </c>
    </row>
    <row r="9" spans="1:8" ht="19.5" customHeight="1">
      <c r="A9" s="41" t="s">
        <v>37</v>
      </c>
      <c r="B9" s="41" t="s">
        <v>37</v>
      </c>
      <c r="C9" s="41" t="s">
        <v>37</v>
      </c>
      <c r="D9" s="41" t="s">
        <v>37</v>
      </c>
      <c r="E9" s="41" t="s">
        <v>37</v>
      </c>
      <c r="F9" s="43">
        <f t="shared" si="0"/>
        <v>0</v>
      </c>
      <c r="G9" s="44" t="s">
        <v>37</v>
      </c>
      <c r="H9" s="43" t="s">
        <v>37</v>
      </c>
    </row>
    <row r="10" spans="1:8" ht="19.5" customHeight="1">
      <c r="A10" s="41" t="s">
        <v>37</v>
      </c>
      <c r="B10" s="41" t="s">
        <v>37</v>
      </c>
      <c r="C10" s="41" t="s">
        <v>37</v>
      </c>
      <c r="D10" s="41" t="s">
        <v>37</v>
      </c>
      <c r="E10" s="41" t="s">
        <v>37</v>
      </c>
      <c r="F10" s="43">
        <f t="shared" si="0"/>
        <v>0</v>
      </c>
      <c r="G10" s="44" t="s">
        <v>37</v>
      </c>
      <c r="H10" s="43" t="s">
        <v>37</v>
      </c>
    </row>
    <row r="11" spans="1:8" ht="19.5" customHeight="1">
      <c r="A11" s="41" t="s">
        <v>37</v>
      </c>
      <c r="B11" s="41" t="s">
        <v>37</v>
      </c>
      <c r="C11" s="41" t="s">
        <v>37</v>
      </c>
      <c r="D11" s="41" t="s">
        <v>37</v>
      </c>
      <c r="E11" s="41" t="s">
        <v>37</v>
      </c>
      <c r="F11" s="43">
        <f t="shared" si="0"/>
        <v>0</v>
      </c>
      <c r="G11" s="44" t="s">
        <v>37</v>
      </c>
      <c r="H11" s="43" t="s">
        <v>37</v>
      </c>
    </row>
    <row r="12" spans="1:8" ht="19.5" customHeight="1">
      <c r="A12" s="41" t="s">
        <v>37</v>
      </c>
      <c r="B12" s="41" t="s">
        <v>37</v>
      </c>
      <c r="C12" s="41" t="s">
        <v>37</v>
      </c>
      <c r="D12" s="41" t="s">
        <v>37</v>
      </c>
      <c r="E12" s="41" t="s">
        <v>37</v>
      </c>
      <c r="F12" s="43">
        <f t="shared" si="0"/>
        <v>0</v>
      </c>
      <c r="G12" s="44" t="s">
        <v>37</v>
      </c>
      <c r="H12" s="43" t="s">
        <v>37</v>
      </c>
    </row>
    <row r="13" spans="1:8" ht="19.5" customHeight="1">
      <c r="A13" s="41" t="s">
        <v>37</v>
      </c>
      <c r="B13" s="41" t="s">
        <v>37</v>
      </c>
      <c r="C13" s="41" t="s">
        <v>37</v>
      </c>
      <c r="D13" s="41" t="s">
        <v>37</v>
      </c>
      <c r="E13" s="41" t="s">
        <v>37</v>
      </c>
      <c r="F13" s="43">
        <f t="shared" si="0"/>
        <v>0</v>
      </c>
      <c r="G13" s="44" t="s">
        <v>37</v>
      </c>
      <c r="H13" s="43" t="s">
        <v>37</v>
      </c>
    </row>
    <row r="14" spans="1:8" ht="19.5" customHeight="1">
      <c r="A14" s="41" t="s">
        <v>37</v>
      </c>
      <c r="B14" s="41" t="s">
        <v>37</v>
      </c>
      <c r="C14" s="41" t="s">
        <v>37</v>
      </c>
      <c r="D14" s="41" t="s">
        <v>37</v>
      </c>
      <c r="E14" s="41" t="s">
        <v>37</v>
      </c>
      <c r="F14" s="43">
        <f t="shared" si="0"/>
        <v>0</v>
      </c>
      <c r="G14" s="44" t="s">
        <v>37</v>
      </c>
      <c r="H14" s="43" t="s">
        <v>37</v>
      </c>
    </row>
    <row r="15" spans="1:8" ht="19.5" customHeight="1">
      <c r="A15" s="41" t="s">
        <v>37</v>
      </c>
      <c r="B15" s="41" t="s">
        <v>37</v>
      </c>
      <c r="C15" s="41" t="s">
        <v>37</v>
      </c>
      <c r="D15" s="41" t="s">
        <v>37</v>
      </c>
      <c r="E15" s="41" t="s">
        <v>37</v>
      </c>
      <c r="F15" s="43">
        <f t="shared" si="0"/>
        <v>0</v>
      </c>
      <c r="G15" s="44" t="s">
        <v>37</v>
      </c>
      <c r="H15" s="43" t="s">
        <v>37</v>
      </c>
    </row>
    <row r="16" spans="1:8" ht="19.5" customHeight="1">
      <c r="A16" s="41" t="s">
        <v>37</v>
      </c>
      <c r="B16" s="41" t="s">
        <v>37</v>
      </c>
      <c r="C16" s="41" t="s">
        <v>37</v>
      </c>
      <c r="D16" s="41" t="s">
        <v>37</v>
      </c>
      <c r="E16" s="41" t="s">
        <v>37</v>
      </c>
      <c r="F16" s="43">
        <f t="shared" si="0"/>
        <v>0</v>
      </c>
      <c r="G16" s="44" t="s">
        <v>37</v>
      </c>
      <c r="H16" s="43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4"/>
      <c r="F1" s="10"/>
      <c r="G1" s="10"/>
      <c r="H1" s="8" t="s">
        <v>342</v>
      </c>
    </row>
    <row r="2" spans="1:8" ht="25.5" customHeight="1">
      <c r="A2" s="111" t="s">
        <v>343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88" t="s">
        <v>0</v>
      </c>
      <c r="B3" s="32"/>
      <c r="C3" s="32"/>
      <c r="D3" s="32"/>
      <c r="E3" s="32"/>
      <c r="F3" s="32"/>
      <c r="G3" s="32"/>
      <c r="H3" s="11" t="s">
        <v>4</v>
      </c>
    </row>
    <row r="4" spans="1:8" ht="19.5" customHeight="1">
      <c r="A4" s="159" t="s">
        <v>333</v>
      </c>
      <c r="B4" s="159" t="s">
        <v>334</v>
      </c>
      <c r="C4" s="121" t="s">
        <v>335</v>
      </c>
      <c r="D4" s="121"/>
      <c r="E4" s="121"/>
      <c r="F4" s="121"/>
      <c r="G4" s="121"/>
      <c r="H4" s="121"/>
    </row>
    <row r="5" spans="1:8" ht="19.5" customHeight="1">
      <c r="A5" s="159"/>
      <c r="B5" s="159"/>
      <c r="C5" s="146" t="s">
        <v>57</v>
      </c>
      <c r="D5" s="129" t="s">
        <v>207</v>
      </c>
      <c r="E5" s="91" t="s">
        <v>336</v>
      </c>
      <c r="F5" s="92"/>
      <c r="G5" s="92"/>
      <c r="H5" s="157" t="s">
        <v>212</v>
      </c>
    </row>
    <row r="6" spans="1:8" ht="33.75" customHeight="1">
      <c r="A6" s="128"/>
      <c r="B6" s="128"/>
      <c r="C6" s="175"/>
      <c r="D6" s="123"/>
      <c r="E6" s="75" t="s">
        <v>72</v>
      </c>
      <c r="F6" s="89" t="s">
        <v>337</v>
      </c>
      <c r="G6" s="77" t="s">
        <v>338</v>
      </c>
      <c r="H6" s="158"/>
    </row>
    <row r="7" spans="1:8" ht="19.5" customHeight="1">
      <c r="A7" s="41" t="s">
        <v>37</v>
      </c>
      <c r="B7" s="81" t="s">
        <v>37</v>
      </c>
      <c r="C7" s="44">
        <f aca="true" t="shared" si="0" ref="C7:C16">SUM(D7,F7:H7)</f>
        <v>0</v>
      </c>
      <c r="D7" s="42" t="s">
        <v>37</v>
      </c>
      <c r="E7" s="42">
        <f aca="true" t="shared" si="1" ref="E7:E16">SUM(F7:G7)</f>
        <v>0</v>
      </c>
      <c r="F7" s="42" t="s">
        <v>37</v>
      </c>
      <c r="G7" s="43" t="s">
        <v>37</v>
      </c>
      <c r="H7" s="90" t="s">
        <v>37</v>
      </c>
    </row>
    <row r="8" spans="1:8" ht="19.5" customHeight="1">
      <c r="A8" s="41" t="s">
        <v>37</v>
      </c>
      <c r="B8" s="81" t="s">
        <v>37</v>
      </c>
      <c r="C8" s="44">
        <f t="shared" si="0"/>
        <v>0</v>
      </c>
      <c r="D8" s="42" t="s">
        <v>37</v>
      </c>
      <c r="E8" s="42">
        <f t="shared" si="1"/>
        <v>0</v>
      </c>
      <c r="F8" s="42" t="s">
        <v>37</v>
      </c>
      <c r="G8" s="43" t="s">
        <v>37</v>
      </c>
      <c r="H8" s="90" t="s">
        <v>37</v>
      </c>
    </row>
    <row r="9" spans="1:8" ht="19.5" customHeight="1">
      <c r="A9" s="41" t="s">
        <v>37</v>
      </c>
      <c r="B9" s="81" t="s">
        <v>37</v>
      </c>
      <c r="C9" s="44">
        <f t="shared" si="0"/>
        <v>0</v>
      </c>
      <c r="D9" s="42" t="s">
        <v>37</v>
      </c>
      <c r="E9" s="42">
        <f t="shared" si="1"/>
        <v>0</v>
      </c>
      <c r="F9" s="42" t="s">
        <v>37</v>
      </c>
      <c r="G9" s="43" t="s">
        <v>37</v>
      </c>
      <c r="H9" s="90" t="s">
        <v>37</v>
      </c>
    </row>
    <row r="10" spans="1:8" ht="19.5" customHeight="1">
      <c r="A10" s="41" t="s">
        <v>37</v>
      </c>
      <c r="B10" s="81" t="s">
        <v>37</v>
      </c>
      <c r="C10" s="44">
        <f t="shared" si="0"/>
        <v>0</v>
      </c>
      <c r="D10" s="42" t="s">
        <v>37</v>
      </c>
      <c r="E10" s="42">
        <f t="shared" si="1"/>
        <v>0</v>
      </c>
      <c r="F10" s="42" t="s">
        <v>37</v>
      </c>
      <c r="G10" s="43" t="s">
        <v>37</v>
      </c>
      <c r="H10" s="90" t="s">
        <v>37</v>
      </c>
    </row>
    <row r="11" spans="1:8" ht="19.5" customHeight="1">
      <c r="A11" s="41" t="s">
        <v>37</v>
      </c>
      <c r="B11" s="81" t="s">
        <v>37</v>
      </c>
      <c r="C11" s="44">
        <f t="shared" si="0"/>
        <v>0</v>
      </c>
      <c r="D11" s="42" t="s">
        <v>37</v>
      </c>
      <c r="E11" s="42">
        <f t="shared" si="1"/>
        <v>0</v>
      </c>
      <c r="F11" s="42" t="s">
        <v>37</v>
      </c>
      <c r="G11" s="43" t="s">
        <v>37</v>
      </c>
      <c r="H11" s="90" t="s">
        <v>37</v>
      </c>
    </row>
    <row r="12" spans="1:8" ht="19.5" customHeight="1">
      <c r="A12" s="41" t="s">
        <v>37</v>
      </c>
      <c r="B12" s="81" t="s">
        <v>37</v>
      </c>
      <c r="C12" s="44">
        <f t="shared" si="0"/>
        <v>0</v>
      </c>
      <c r="D12" s="42" t="s">
        <v>37</v>
      </c>
      <c r="E12" s="42">
        <f t="shared" si="1"/>
        <v>0</v>
      </c>
      <c r="F12" s="42" t="s">
        <v>37</v>
      </c>
      <c r="G12" s="43" t="s">
        <v>37</v>
      </c>
      <c r="H12" s="90" t="s">
        <v>37</v>
      </c>
    </row>
    <row r="13" spans="1:8" ht="19.5" customHeight="1">
      <c r="A13" s="41" t="s">
        <v>37</v>
      </c>
      <c r="B13" s="81" t="s">
        <v>37</v>
      </c>
      <c r="C13" s="44">
        <f t="shared" si="0"/>
        <v>0</v>
      </c>
      <c r="D13" s="42" t="s">
        <v>37</v>
      </c>
      <c r="E13" s="42">
        <f t="shared" si="1"/>
        <v>0</v>
      </c>
      <c r="F13" s="42" t="s">
        <v>37</v>
      </c>
      <c r="G13" s="43" t="s">
        <v>37</v>
      </c>
      <c r="H13" s="90" t="s">
        <v>37</v>
      </c>
    </row>
    <row r="14" spans="1:8" ht="19.5" customHeight="1">
      <c r="A14" s="41" t="s">
        <v>37</v>
      </c>
      <c r="B14" s="81" t="s">
        <v>37</v>
      </c>
      <c r="C14" s="44">
        <f t="shared" si="0"/>
        <v>0</v>
      </c>
      <c r="D14" s="42" t="s">
        <v>37</v>
      </c>
      <c r="E14" s="42">
        <f t="shared" si="1"/>
        <v>0</v>
      </c>
      <c r="F14" s="42" t="s">
        <v>37</v>
      </c>
      <c r="G14" s="43" t="s">
        <v>37</v>
      </c>
      <c r="H14" s="90" t="s">
        <v>37</v>
      </c>
    </row>
    <row r="15" spans="1:8" ht="19.5" customHeight="1">
      <c r="A15" s="41" t="s">
        <v>37</v>
      </c>
      <c r="B15" s="81" t="s">
        <v>37</v>
      </c>
      <c r="C15" s="44">
        <f t="shared" si="0"/>
        <v>0</v>
      </c>
      <c r="D15" s="42" t="s">
        <v>37</v>
      </c>
      <c r="E15" s="42">
        <f t="shared" si="1"/>
        <v>0</v>
      </c>
      <c r="F15" s="42" t="s">
        <v>37</v>
      </c>
      <c r="G15" s="43" t="s">
        <v>37</v>
      </c>
      <c r="H15" s="90" t="s">
        <v>37</v>
      </c>
    </row>
    <row r="16" spans="1:8" ht="19.5" customHeight="1">
      <c r="A16" s="41" t="s">
        <v>37</v>
      </c>
      <c r="B16" s="81" t="s">
        <v>37</v>
      </c>
      <c r="C16" s="44">
        <f t="shared" si="0"/>
        <v>0</v>
      </c>
      <c r="D16" s="42" t="s">
        <v>37</v>
      </c>
      <c r="E16" s="42">
        <f t="shared" si="1"/>
        <v>0</v>
      </c>
      <c r="F16" s="42" t="s">
        <v>37</v>
      </c>
      <c r="G16" s="43" t="s">
        <v>37</v>
      </c>
      <c r="H16" s="90" t="s">
        <v>37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2" t="s">
        <v>344</v>
      </c>
    </row>
    <row r="2" spans="1:8" ht="19.5" customHeight="1">
      <c r="A2" s="111" t="s">
        <v>345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31" t="s">
        <v>37</v>
      </c>
      <c r="B3" s="31"/>
      <c r="C3" s="31"/>
      <c r="D3" s="31"/>
      <c r="E3" s="31"/>
      <c r="F3" s="88"/>
      <c r="G3" s="88"/>
      <c r="H3" s="11" t="s">
        <v>4</v>
      </c>
    </row>
    <row r="4" spans="1:8" ht="19.5" customHeight="1">
      <c r="A4" s="115" t="s">
        <v>56</v>
      </c>
      <c r="B4" s="116"/>
      <c r="C4" s="116"/>
      <c r="D4" s="116"/>
      <c r="E4" s="117"/>
      <c r="F4" s="176" t="s">
        <v>346</v>
      </c>
      <c r="G4" s="121"/>
      <c r="H4" s="121"/>
    </row>
    <row r="5" spans="1:8" ht="19.5" customHeight="1">
      <c r="A5" s="115" t="s">
        <v>67</v>
      </c>
      <c r="B5" s="116"/>
      <c r="C5" s="117"/>
      <c r="D5" s="177" t="s">
        <v>68</v>
      </c>
      <c r="E5" s="129" t="s">
        <v>100</v>
      </c>
      <c r="F5" s="114" t="s">
        <v>57</v>
      </c>
      <c r="G5" s="114" t="s">
        <v>96</v>
      </c>
      <c r="H5" s="121" t="s">
        <v>97</v>
      </c>
    </row>
    <row r="6" spans="1:8" ht="19.5" customHeight="1">
      <c r="A6" s="37" t="s">
        <v>77</v>
      </c>
      <c r="B6" s="36" t="s">
        <v>78</v>
      </c>
      <c r="C6" s="38" t="s">
        <v>79</v>
      </c>
      <c r="D6" s="178"/>
      <c r="E6" s="128"/>
      <c r="F6" s="123"/>
      <c r="G6" s="123"/>
      <c r="H6" s="122"/>
    </row>
    <row r="7" spans="1:8" ht="19.5" customHeight="1">
      <c r="A7" s="41" t="s">
        <v>37</v>
      </c>
      <c r="B7" s="41" t="s">
        <v>37</v>
      </c>
      <c r="C7" s="41" t="s">
        <v>37</v>
      </c>
      <c r="D7" s="41" t="s">
        <v>37</v>
      </c>
      <c r="E7" s="41" t="s">
        <v>37</v>
      </c>
      <c r="F7" s="43">
        <f aca="true" t="shared" si="0" ref="F7:F16">SUM(G7:H7)</f>
        <v>0</v>
      </c>
      <c r="G7" s="44" t="s">
        <v>37</v>
      </c>
      <c r="H7" s="43" t="s">
        <v>37</v>
      </c>
    </row>
    <row r="8" spans="1:8" ht="19.5" customHeight="1">
      <c r="A8" s="41" t="s">
        <v>37</v>
      </c>
      <c r="B8" s="41" t="s">
        <v>37</v>
      </c>
      <c r="C8" s="41" t="s">
        <v>37</v>
      </c>
      <c r="D8" s="41" t="s">
        <v>37</v>
      </c>
      <c r="E8" s="41" t="s">
        <v>37</v>
      </c>
      <c r="F8" s="43">
        <f t="shared" si="0"/>
        <v>0</v>
      </c>
      <c r="G8" s="44" t="s">
        <v>37</v>
      </c>
      <c r="H8" s="43" t="s">
        <v>37</v>
      </c>
    </row>
    <row r="9" spans="1:8" ht="19.5" customHeight="1">
      <c r="A9" s="41" t="s">
        <v>37</v>
      </c>
      <c r="B9" s="41" t="s">
        <v>37</v>
      </c>
      <c r="C9" s="41" t="s">
        <v>37</v>
      </c>
      <c r="D9" s="41" t="s">
        <v>37</v>
      </c>
      <c r="E9" s="41" t="s">
        <v>37</v>
      </c>
      <c r="F9" s="43">
        <f t="shared" si="0"/>
        <v>0</v>
      </c>
      <c r="G9" s="44" t="s">
        <v>37</v>
      </c>
      <c r="H9" s="43" t="s">
        <v>37</v>
      </c>
    </row>
    <row r="10" spans="1:8" ht="19.5" customHeight="1">
      <c r="A10" s="41" t="s">
        <v>37</v>
      </c>
      <c r="B10" s="41" t="s">
        <v>37</v>
      </c>
      <c r="C10" s="41" t="s">
        <v>37</v>
      </c>
      <c r="D10" s="41" t="s">
        <v>37</v>
      </c>
      <c r="E10" s="41" t="s">
        <v>37</v>
      </c>
      <c r="F10" s="43">
        <f t="shared" si="0"/>
        <v>0</v>
      </c>
      <c r="G10" s="44" t="s">
        <v>37</v>
      </c>
      <c r="H10" s="43" t="s">
        <v>37</v>
      </c>
    </row>
    <row r="11" spans="1:8" ht="19.5" customHeight="1">
      <c r="A11" s="41" t="s">
        <v>37</v>
      </c>
      <c r="B11" s="41" t="s">
        <v>37</v>
      </c>
      <c r="C11" s="41" t="s">
        <v>37</v>
      </c>
      <c r="D11" s="41" t="s">
        <v>37</v>
      </c>
      <c r="E11" s="41" t="s">
        <v>37</v>
      </c>
      <c r="F11" s="43">
        <f t="shared" si="0"/>
        <v>0</v>
      </c>
      <c r="G11" s="44" t="s">
        <v>37</v>
      </c>
      <c r="H11" s="43" t="s">
        <v>37</v>
      </c>
    </row>
    <row r="12" spans="1:8" ht="19.5" customHeight="1">
      <c r="A12" s="41" t="s">
        <v>37</v>
      </c>
      <c r="B12" s="41" t="s">
        <v>37</v>
      </c>
      <c r="C12" s="41" t="s">
        <v>37</v>
      </c>
      <c r="D12" s="41" t="s">
        <v>37</v>
      </c>
      <c r="E12" s="41" t="s">
        <v>37</v>
      </c>
      <c r="F12" s="43">
        <f t="shared" si="0"/>
        <v>0</v>
      </c>
      <c r="G12" s="44" t="s">
        <v>37</v>
      </c>
      <c r="H12" s="43" t="s">
        <v>37</v>
      </c>
    </row>
    <row r="13" spans="1:8" ht="19.5" customHeight="1">
      <c r="A13" s="41" t="s">
        <v>37</v>
      </c>
      <c r="B13" s="41" t="s">
        <v>37</v>
      </c>
      <c r="C13" s="41" t="s">
        <v>37</v>
      </c>
      <c r="D13" s="41" t="s">
        <v>37</v>
      </c>
      <c r="E13" s="41" t="s">
        <v>37</v>
      </c>
      <c r="F13" s="43">
        <f t="shared" si="0"/>
        <v>0</v>
      </c>
      <c r="G13" s="44" t="s">
        <v>37</v>
      </c>
      <c r="H13" s="43" t="s">
        <v>37</v>
      </c>
    </row>
    <row r="14" spans="1:8" ht="19.5" customHeight="1">
      <c r="A14" s="41" t="s">
        <v>37</v>
      </c>
      <c r="B14" s="41" t="s">
        <v>37</v>
      </c>
      <c r="C14" s="41" t="s">
        <v>37</v>
      </c>
      <c r="D14" s="41" t="s">
        <v>37</v>
      </c>
      <c r="E14" s="41" t="s">
        <v>37</v>
      </c>
      <c r="F14" s="43">
        <f t="shared" si="0"/>
        <v>0</v>
      </c>
      <c r="G14" s="44" t="s">
        <v>37</v>
      </c>
      <c r="H14" s="43" t="s">
        <v>37</v>
      </c>
    </row>
    <row r="15" spans="1:8" ht="19.5" customHeight="1">
      <c r="A15" s="41" t="s">
        <v>37</v>
      </c>
      <c r="B15" s="41" t="s">
        <v>37</v>
      </c>
      <c r="C15" s="41" t="s">
        <v>37</v>
      </c>
      <c r="D15" s="41" t="s">
        <v>37</v>
      </c>
      <c r="E15" s="41" t="s">
        <v>37</v>
      </c>
      <c r="F15" s="43">
        <f t="shared" si="0"/>
        <v>0</v>
      </c>
      <c r="G15" s="44" t="s">
        <v>37</v>
      </c>
      <c r="H15" s="43" t="s">
        <v>37</v>
      </c>
    </row>
    <row r="16" spans="1:8" ht="19.5" customHeight="1">
      <c r="A16" s="41" t="s">
        <v>37</v>
      </c>
      <c r="B16" s="41" t="s">
        <v>37</v>
      </c>
      <c r="C16" s="41" t="s">
        <v>37</v>
      </c>
      <c r="D16" s="41" t="s">
        <v>37</v>
      </c>
      <c r="E16" s="41" t="s">
        <v>37</v>
      </c>
      <c r="F16" s="43">
        <f t="shared" si="0"/>
        <v>0</v>
      </c>
      <c r="G16" s="44" t="s">
        <v>37</v>
      </c>
      <c r="H16" s="43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B1">
      <selection activeCell="A16" sqref="A16"/>
    </sheetView>
  </sheetViews>
  <sheetFormatPr defaultColWidth="9.33203125" defaultRowHeight="11.25"/>
  <cols>
    <col min="1" max="1" width="5" style="94" customWidth="1"/>
    <col min="2" max="2" width="4.16015625" style="94" customWidth="1"/>
    <col min="3" max="3" width="24.16015625" style="110" customWidth="1"/>
    <col min="4" max="4" width="12" style="94" customWidth="1"/>
    <col min="5" max="5" width="13.16015625" style="94" customWidth="1"/>
    <col min="6" max="6" width="11.66015625" style="94" customWidth="1"/>
    <col min="7" max="8" width="36.83203125" style="94" customWidth="1"/>
    <col min="9" max="9" width="26.66015625" style="94" customWidth="1"/>
    <col min="10" max="10" width="25.33203125" style="94" customWidth="1"/>
    <col min="11" max="11" width="24.83203125" style="94" customWidth="1"/>
    <col min="12" max="12" width="29" style="94" customWidth="1"/>
    <col min="13" max="13" width="26.83203125" style="94" customWidth="1"/>
    <col min="14" max="14" width="22.5" style="94" customWidth="1"/>
    <col min="15" max="16384" width="9.33203125" style="94" customWidth="1"/>
  </cols>
  <sheetData>
    <row r="1" spans="1:14" ht="4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4.25" customHeight="1">
      <c r="A2" s="95"/>
      <c r="B2" s="183" t="s">
        <v>468</v>
      </c>
      <c r="C2" s="183" t="s">
        <v>347</v>
      </c>
      <c r="D2" s="183" t="s">
        <v>347</v>
      </c>
      <c r="E2" s="183" t="s">
        <v>347</v>
      </c>
      <c r="F2" s="183" t="s">
        <v>347</v>
      </c>
      <c r="G2" s="183" t="s">
        <v>347</v>
      </c>
      <c r="H2" s="183" t="s">
        <v>347</v>
      </c>
      <c r="I2" s="183" t="s">
        <v>347</v>
      </c>
      <c r="J2" s="183" t="s">
        <v>347</v>
      </c>
      <c r="K2" s="183" t="s">
        <v>347</v>
      </c>
      <c r="L2" s="183" t="s">
        <v>347</v>
      </c>
      <c r="M2" s="183" t="s">
        <v>347</v>
      </c>
      <c r="N2" s="183" t="s">
        <v>347</v>
      </c>
    </row>
    <row r="3" spans="1:14" ht="23.25" customHeight="1">
      <c r="A3" s="184" t="s">
        <v>348</v>
      </c>
      <c r="B3" s="184" t="s">
        <v>348</v>
      </c>
      <c r="C3" s="184" t="s">
        <v>348</v>
      </c>
      <c r="D3" s="184" t="s">
        <v>348</v>
      </c>
      <c r="E3" s="184" t="s">
        <v>348</v>
      </c>
      <c r="F3" s="184" t="s">
        <v>348</v>
      </c>
      <c r="G3" s="184" t="s">
        <v>348</v>
      </c>
      <c r="H3" s="184" t="s">
        <v>348</v>
      </c>
      <c r="I3" s="184" t="s">
        <v>348</v>
      </c>
      <c r="J3" s="184" t="s">
        <v>348</v>
      </c>
      <c r="K3" s="184" t="s">
        <v>348</v>
      </c>
      <c r="L3" s="184" t="s">
        <v>348</v>
      </c>
      <c r="M3" s="184" t="s">
        <v>348</v>
      </c>
      <c r="N3" s="184" t="s">
        <v>348</v>
      </c>
    </row>
    <row r="4" spans="1:14" s="97" customFormat="1" ht="15" customHeight="1">
      <c r="A4" s="96"/>
      <c r="B4" s="185" t="s">
        <v>4</v>
      </c>
      <c r="C4" s="185" t="s">
        <v>4</v>
      </c>
      <c r="D4" s="185" t="s">
        <v>4</v>
      </c>
      <c r="E4" s="185" t="s">
        <v>4</v>
      </c>
      <c r="F4" s="185" t="s">
        <v>4</v>
      </c>
      <c r="G4" s="185" t="s">
        <v>4</v>
      </c>
      <c r="H4" s="185" t="s">
        <v>4</v>
      </c>
      <c r="I4" s="185" t="s">
        <v>4</v>
      </c>
      <c r="J4" s="185" t="s">
        <v>4</v>
      </c>
      <c r="K4" s="185" t="s">
        <v>4</v>
      </c>
      <c r="L4" s="185" t="s">
        <v>4</v>
      </c>
      <c r="M4" s="185" t="s">
        <v>4</v>
      </c>
      <c r="N4" s="185" t="s">
        <v>4</v>
      </c>
    </row>
    <row r="5" spans="1:14" s="97" customFormat="1" ht="15.75" customHeight="1">
      <c r="A5" s="180" t="s">
        <v>349</v>
      </c>
      <c r="B5" s="180" t="s">
        <v>349</v>
      </c>
      <c r="C5" s="180" t="s">
        <v>349</v>
      </c>
      <c r="D5" s="180" t="s">
        <v>350</v>
      </c>
      <c r="E5" s="180" t="s">
        <v>350</v>
      </c>
      <c r="F5" s="180" t="s">
        <v>350</v>
      </c>
      <c r="G5" s="180" t="s">
        <v>351</v>
      </c>
      <c r="H5" s="180" t="s">
        <v>352</v>
      </c>
      <c r="I5" s="180" t="s">
        <v>353</v>
      </c>
      <c r="J5" s="180" t="s">
        <v>353</v>
      </c>
      <c r="K5" s="180" t="s">
        <v>353</v>
      </c>
      <c r="L5" s="180" t="s">
        <v>353</v>
      </c>
      <c r="M5" s="180" t="s">
        <v>353</v>
      </c>
      <c r="N5" s="180" t="s">
        <v>353</v>
      </c>
    </row>
    <row r="6" spans="1:14" s="97" customFormat="1" ht="15.75" customHeight="1">
      <c r="A6" s="180" t="s">
        <v>349</v>
      </c>
      <c r="B6" s="180" t="s">
        <v>349</v>
      </c>
      <c r="C6" s="180" t="s">
        <v>349</v>
      </c>
      <c r="D6" s="180" t="s">
        <v>350</v>
      </c>
      <c r="E6" s="180" t="s">
        <v>350</v>
      </c>
      <c r="F6" s="180" t="s">
        <v>350</v>
      </c>
      <c r="G6" s="180" t="s">
        <v>351</v>
      </c>
      <c r="H6" s="180" t="s">
        <v>352</v>
      </c>
      <c r="I6" s="180" t="s">
        <v>354</v>
      </c>
      <c r="J6" s="180" t="s">
        <v>354</v>
      </c>
      <c r="K6" s="179" t="s">
        <v>355</v>
      </c>
      <c r="L6" s="179" t="s">
        <v>355</v>
      </c>
      <c r="M6" s="179" t="s">
        <v>356</v>
      </c>
      <c r="N6" s="179" t="s">
        <v>356</v>
      </c>
    </row>
    <row r="7" spans="1:14" s="97" customFormat="1" ht="15.75" customHeight="1">
      <c r="A7" s="180"/>
      <c r="B7" s="180"/>
      <c r="C7" s="180"/>
      <c r="D7" s="98" t="s">
        <v>357</v>
      </c>
      <c r="E7" s="98" t="s">
        <v>358</v>
      </c>
      <c r="F7" s="98" t="s">
        <v>359</v>
      </c>
      <c r="G7" s="98"/>
      <c r="H7" s="98"/>
      <c r="I7" s="98" t="s">
        <v>360</v>
      </c>
      <c r="J7" s="99" t="s">
        <v>361</v>
      </c>
      <c r="K7" s="99" t="s">
        <v>360</v>
      </c>
      <c r="L7" s="99" t="s">
        <v>361</v>
      </c>
      <c r="M7" s="99" t="s">
        <v>360</v>
      </c>
      <c r="N7" s="99" t="s">
        <v>361</v>
      </c>
    </row>
    <row r="8" spans="1:14" s="97" customFormat="1" ht="15.75" customHeight="1">
      <c r="A8" s="181" t="s">
        <v>362</v>
      </c>
      <c r="B8" s="181" t="s">
        <v>362</v>
      </c>
      <c r="C8" s="181" t="s">
        <v>362</v>
      </c>
      <c r="D8" s="100">
        <v>2128.05</v>
      </c>
      <c r="E8" s="100">
        <v>1328.05</v>
      </c>
      <c r="F8" s="100">
        <v>800</v>
      </c>
      <c r="G8" s="101"/>
      <c r="H8" s="101"/>
      <c r="I8" s="102"/>
      <c r="J8" s="102"/>
      <c r="K8" s="102"/>
      <c r="L8" s="102"/>
      <c r="M8" s="102"/>
      <c r="N8" s="102"/>
    </row>
    <row r="9" spans="1:14" s="97" customFormat="1" ht="15.75" customHeight="1">
      <c r="A9" s="103"/>
      <c r="B9" s="182" t="s">
        <v>363</v>
      </c>
      <c r="C9" s="182" t="s">
        <v>363</v>
      </c>
      <c r="D9" s="100">
        <v>2128.05</v>
      </c>
      <c r="E9" s="100">
        <v>1328.05</v>
      </c>
      <c r="F9" s="100">
        <v>800</v>
      </c>
      <c r="G9" s="101"/>
      <c r="H9" s="101"/>
      <c r="I9" s="104"/>
      <c r="J9" s="104"/>
      <c r="K9" s="104"/>
      <c r="L9" s="104"/>
      <c r="M9" s="104"/>
      <c r="N9" s="104"/>
    </row>
    <row r="10" spans="1:14" s="97" customFormat="1" ht="94.5" customHeight="1">
      <c r="A10" s="105"/>
      <c r="B10" s="106"/>
      <c r="C10" s="107" t="s">
        <v>364</v>
      </c>
      <c r="D10" s="100">
        <v>570</v>
      </c>
      <c r="E10" s="100">
        <v>570</v>
      </c>
      <c r="F10" s="100">
        <v>0</v>
      </c>
      <c r="G10" s="108" t="s">
        <v>365</v>
      </c>
      <c r="H10" s="109" t="s">
        <v>366</v>
      </c>
      <c r="I10" s="108" t="s">
        <v>367</v>
      </c>
      <c r="J10" s="109" t="s">
        <v>368</v>
      </c>
      <c r="K10" s="108" t="s">
        <v>369</v>
      </c>
      <c r="L10" s="109" t="s">
        <v>370</v>
      </c>
      <c r="M10" s="108" t="s">
        <v>371</v>
      </c>
      <c r="N10" s="109" t="s">
        <v>372</v>
      </c>
    </row>
    <row r="11" spans="1:14" s="97" customFormat="1" ht="15.75" customHeight="1">
      <c r="A11" s="105"/>
      <c r="B11" s="106"/>
      <c r="C11" s="107"/>
      <c r="D11" s="100"/>
      <c r="E11" s="100"/>
      <c r="F11" s="100"/>
      <c r="G11" s="108"/>
      <c r="H11" s="109"/>
      <c r="I11" s="108" t="s">
        <v>373</v>
      </c>
      <c r="J11" s="109" t="s">
        <v>374</v>
      </c>
      <c r="K11" s="108"/>
      <c r="L11" s="109"/>
      <c r="M11" s="108"/>
      <c r="N11" s="109"/>
    </row>
    <row r="12" spans="1:14" s="97" customFormat="1" ht="15.75" customHeight="1">
      <c r="A12" s="105"/>
      <c r="B12" s="106"/>
      <c r="C12" s="107"/>
      <c r="D12" s="100"/>
      <c r="E12" s="100"/>
      <c r="F12" s="100"/>
      <c r="G12" s="108"/>
      <c r="H12" s="109"/>
      <c r="I12" s="108" t="s">
        <v>375</v>
      </c>
      <c r="J12" s="109" t="s">
        <v>376</v>
      </c>
      <c r="K12" s="108"/>
      <c r="L12" s="109"/>
      <c r="M12" s="108"/>
      <c r="N12" s="109"/>
    </row>
    <row r="13" spans="1:14" s="97" customFormat="1" ht="15.75" customHeight="1">
      <c r="A13" s="105"/>
      <c r="B13" s="106"/>
      <c r="C13" s="107"/>
      <c r="D13" s="100"/>
      <c r="E13" s="100"/>
      <c r="F13" s="100"/>
      <c r="G13" s="108"/>
      <c r="H13" s="109"/>
      <c r="I13" s="108" t="s">
        <v>377</v>
      </c>
      <c r="J13" s="109" t="s">
        <v>378</v>
      </c>
      <c r="K13" s="108"/>
      <c r="L13" s="109"/>
      <c r="M13" s="108"/>
      <c r="N13" s="109"/>
    </row>
    <row r="14" spans="1:14" s="97" customFormat="1" ht="29.25" customHeight="1">
      <c r="A14" s="105"/>
      <c r="B14" s="106"/>
      <c r="C14" s="107"/>
      <c r="D14" s="100"/>
      <c r="E14" s="100"/>
      <c r="F14" s="100"/>
      <c r="G14" s="108"/>
      <c r="H14" s="109"/>
      <c r="I14" s="108" t="s">
        <v>379</v>
      </c>
      <c r="J14" s="109" t="s">
        <v>380</v>
      </c>
      <c r="K14" s="108"/>
      <c r="L14" s="109"/>
      <c r="M14" s="108"/>
      <c r="N14" s="109"/>
    </row>
    <row r="15" spans="1:14" s="97" customFormat="1" ht="15.75" customHeight="1">
      <c r="A15" s="105"/>
      <c r="B15" s="106"/>
      <c r="C15" s="107"/>
      <c r="D15" s="100"/>
      <c r="E15" s="100"/>
      <c r="F15" s="100"/>
      <c r="G15" s="108"/>
      <c r="H15" s="109"/>
      <c r="I15" s="108" t="s">
        <v>381</v>
      </c>
      <c r="J15" s="109" t="s">
        <v>382</v>
      </c>
      <c r="K15" s="108"/>
      <c r="L15" s="109"/>
      <c r="M15" s="108"/>
      <c r="N15" s="109"/>
    </row>
    <row r="16" spans="1:14" s="97" customFormat="1" ht="172.5" customHeight="1">
      <c r="A16" s="105"/>
      <c r="B16" s="106"/>
      <c r="C16" s="107" t="s">
        <v>383</v>
      </c>
      <c r="D16" s="100">
        <v>122.05</v>
      </c>
      <c r="E16" s="100">
        <v>122.05</v>
      </c>
      <c r="F16" s="100">
        <v>0</v>
      </c>
      <c r="G16" s="108" t="s">
        <v>384</v>
      </c>
      <c r="H16" s="109" t="s">
        <v>385</v>
      </c>
      <c r="I16" s="108" t="s">
        <v>386</v>
      </c>
      <c r="J16" s="109" t="s">
        <v>387</v>
      </c>
      <c r="K16" s="108" t="s">
        <v>388</v>
      </c>
      <c r="L16" s="109" t="s">
        <v>389</v>
      </c>
      <c r="M16" s="108" t="s">
        <v>390</v>
      </c>
      <c r="N16" s="109" t="s">
        <v>391</v>
      </c>
    </row>
    <row r="17" spans="1:14" s="97" customFormat="1" ht="15.75" customHeight="1">
      <c r="A17" s="105"/>
      <c r="B17" s="106"/>
      <c r="C17" s="107"/>
      <c r="D17" s="100"/>
      <c r="E17" s="100"/>
      <c r="F17" s="100"/>
      <c r="G17" s="108"/>
      <c r="H17" s="109"/>
      <c r="I17" s="108" t="s">
        <v>392</v>
      </c>
      <c r="J17" s="109" t="s">
        <v>393</v>
      </c>
      <c r="K17" s="108"/>
      <c r="L17" s="109"/>
      <c r="M17" s="108"/>
      <c r="N17" s="109"/>
    </row>
    <row r="18" spans="1:14" s="97" customFormat="1" ht="15.75" customHeight="1">
      <c r="A18" s="105"/>
      <c r="B18" s="106"/>
      <c r="C18" s="107"/>
      <c r="D18" s="100"/>
      <c r="E18" s="100"/>
      <c r="F18" s="100"/>
      <c r="G18" s="108"/>
      <c r="H18" s="109"/>
      <c r="I18" s="108" t="s">
        <v>394</v>
      </c>
      <c r="J18" s="109" t="s">
        <v>395</v>
      </c>
      <c r="K18" s="108"/>
      <c r="L18" s="109"/>
      <c r="M18" s="108"/>
      <c r="N18" s="109"/>
    </row>
    <row r="19" spans="1:14" s="97" customFormat="1" ht="159.75" customHeight="1">
      <c r="A19" s="105"/>
      <c r="B19" s="106"/>
      <c r="C19" s="107" t="s">
        <v>396</v>
      </c>
      <c r="D19" s="100">
        <v>156</v>
      </c>
      <c r="E19" s="100">
        <v>156</v>
      </c>
      <c r="F19" s="100">
        <v>0</v>
      </c>
      <c r="G19" s="108" t="s">
        <v>397</v>
      </c>
      <c r="H19" s="109" t="s">
        <v>398</v>
      </c>
      <c r="I19" s="108" t="s">
        <v>399</v>
      </c>
      <c r="J19" s="109" t="s">
        <v>391</v>
      </c>
      <c r="K19" s="108" t="s">
        <v>400</v>
      </c>
      <c r="L19" s="109" t="s">
        <v>391</v>
      </c>
      <c r="M19" s="108" t="s">
        <v>401</v>
      </c>
      <c r="N19" s="109" t="s">
        <v>402</v>
      </c>
    </row>
    <row r="20" spans="1:14" s="97" customFormat="1" ht="29.25" customHeight="1">
      <c r="A20" s="105"/>
      <c r="B20" s="106"/>
      <c r="C20" s="107"/>
      <c r="D20" s="100"/>
      <c r="E20" s="100"/>
      <c r="F20" s="100"/>
      <c r="G20" s="108"/>
      <c r="H20" s="109"/>
      <c r="I20" s="108" t="s">
        <v>403</v>
      </c>
      <c r="J20" s="109" t="s">
        <v>404</v>
      </c>
      <c r="K20" s="108" t="s">
        <v>405</v>
      </c>
      <c r="L20" s="109" t="s">
        <v>406</v>
      </c>
      <c r="M20" s="108" t="s">
        <v>371</v>
      </c>
      <c r="N20" s="109" t="s">
        <v>402</v>
      </c>
    </row>
    <row r="21" spans="1:14" s="97" customFormat="1" ht="15.75" customHeight="1">
      <c r="A21" s="105"/>
      <c r="B21" s="106"/>
      <c r="C21" s="107"/>
      <c r="D21" s="100"/>
      <c r="E21" s="100"/>
      <c r="F21" s="100"/>
      <c r="G21" s="108"/>
      <c r="H21" s="109"/>
      <c r="I21" s="108" t="s">
        <v>407</v>
      </c>
      <c r="J21" s="109" t="s">
        <v>408</v>
      </c>
      <c r="K21" s="108"/>
      <c r="L21" s="109"/>
      <c r="M21" s="108" t="s">
        <v>409</v>
      </c>
      <c r="N21" s="109" t="s">
        <v>402</v>
      </c>
    </row>
    <row r="22" spans="1:14" s="97" customFormat="1" ht="29.25" customHeight="1">
      <c r="A22" s="105"/>
      <c r="B22" s="106"/>
      <c r="C22" s="107"/>
      <c r="D22" s="100"/>
      <c r="E22" s="100"/>
      <c r="F22" s="100"/>
      <c r="G22" s="108"/>
      <c r="H22" s="109"/>
      <c r="I22" s="108" t="s">
        <v>410</v>
      </c>
      <c r="J22" s="109" t="s">
        <v>411</v>
      </c>
      <c r="K22" s="108"/>
      <c r="L22" s="109"/>
      <c r="M22" s="108"/>
      <c r="N22" s="109"/>
    </row>
    <row r="23" spans="1:14" s="97" customFormat="1" ht="15.75" customHeight="1">
      <c r="A23" s="105"/>
      <c r="B23" s="106"/>
      <c r="C23" s="107"/>
      <c r="D23" s="100"/>
      <c r="E23" s="100"/>
      <c r="F23" s="100"/>
      <c r="G23" s="108"/>
      <c r="H23" s="109"/>
      <c r="I23" s="108" t="s">
        <v>412</v>
      </c>
      <c r="J23" s="109" t="s">
        <v>413</v>
      </c>
      <c r="K23" s="108"/>
      <c r="L23" s="109"/>
      <c r="M23" s="108"/>
      <c r="N23" s="109"/>
    </row>
    <row r="24" spans="1:14" s="97" customFormat="1" ht="15.75" customHeight="1">
      <c r="A24" s="105"/>
      <c r="B24" s="106"/>
      <c r="C24" s="107"/>
      <c r="D24" s="100"/>
      <c r="E24" s="100"/>
      <c r="F24" s="100"/>
      <c r="G24" s="108"/>
      <c r="H24" s="109"/>
      <c r="I24" s="108" t="s">
        <v>414</v>
      </c>
      <c r="J24" s="109" t="s">
        <v>415</v>
      </c>
      <c r="K24" s="108"/>
      <c r="L24" s="109"/>
      <c r="M24" s="108"/>
      <c r="N24" s="109"/>
    </row>
    <row r="25" spans="1:14" s="97" customFormat="1" ht="15.75" customHeight="1">
      <c r="A25" s="105"/>
      <c r="B25" s="106"/>
      <c r="C25" s="107"/>
      <c r="D25" s="100"/>
      <c r="E25" s="100"/>
      <c r="F25" s="100"/>
      <c r="G25" s="108"/>
      <c r="H25" s="109"/>
      <c r="I25" s="108" t="s">
        <v>416</v>
      </c>
      <c r="J25" s="109" t="s">
        <v>417</v>
      </c>
      <c r="K25" s="108"/>
      <c r="L25" s="109"/>
      <c r="M25" s="108"/>
      <c r="N25" s="109"/>
    </row>
    <row r="26" spans="1:14" s="97" customFormat="1" ht="29.25" customHeight="1">
      <c r="A26" s="105"/>
      <c r="B26" s="106"/>
      <c r="C26" s="107"/>
      <c r="D26" s="100"/>
      <c r="E26" s="100"/>
      <c r="F26" s="100"/>
      <c r="G26" s="108"/>
      <c r="H26" s="109"/>
      <c r="I26" s="108" t="s">
        <v>418</v>
      </c>
      <c r="J26" s="109" t="s">
        <v>419</v>
      </c>
      <c r="K26" s="108"/>
      <c r="L26" s="109"/>
      <c r="M26" s="108"/>
      <c r="N26" s="109"/>
    </row>
    <row r="27" spans="1:14" s="97" customFormat="1" ht="15.75" customHeight="1">
      <c r="A27" s="105"/>
      <c r="B27" s="106"/>
      <c r="C27" s="107"/>
      <c r="D27" s="100"/>
      <c r="E27" s="100"/>
      <c r="F27" s="100"/>
      <c r="G27" s="108"/>
      <c r="H27" s="109"/>
      <c r="I27" s="108" t="s">
        <v>420</v>
      </c>
      <c r="J27" s="109" t="s">
        <v>421</v>
      </c>
      <c r="K27" s="108"/>
      <c r="L27" s="109"/>
      <c r="M27" s="108"/>
      <c r="N27" s="109"/>
    </row>
    <row r="28" spans="1:14" s="97" customFormat="1" ht="15.75" customHeight="1">
      <c r="A28" s="105"/>
      <c r="B28" s="106"/>
      <c r="C28" s="107"/>
      <c r="D28" s="100"/>
      <c r="E28" s="100"/>
      <c r="F28" s="100"/>
      <c r="G28" s="108"/>
      <c r="H28" s="109"/>
      <c r="I28" s="108" t="s">
        <v>422</v>
      </c>
      <c r="J28" s="109" t="s">
        <v>423</v>
      </c>
      <c r="K28" s="108"/>
      <c r="L28" s="109"/>
      <c r="M28" s="108"/>
      <c r="N28" s="109"/>
    </row>
    <row r="29" spans="1:14" s="97" customFormat="1" ht="15.75" customHeight="1">
      <c r="A29" s="105"/>
      <c r="B29" s="106"/>
      <c r="C29" s="107"/>
      <c r="D29" s="100"/>
      <c r="E29" s="100"/>
      <c r="F29" s="100"/>
      <c r="G29" s="108"/>
      <c r="H29" s="109"/>
      <c r="I29" s="108" t="s">
        <v>424</v>
      </c>
      <c r="J29" s="109" t="s">
        <v>425</v>
      </c>
      <c r="K29" s="108"/>
      <c r="L29" s="109"/>
      <c r="M29" s="108"/>
      <c r="N29" s="109"/>
    </row>
    <row r="30" spans="1:14" s="97" customFormat="1" ht="29.25" customHeight="1">
      <c r="A30" s="105"/>
      <c r="B30" s="106"/>
      <c r="C30" s="107"/>
      <c r="D30" s="100"/>
      <c r="E30" s="100"/>
      <c r="F30" s="100"/>
      <c r="G30" s="108"/>
      <c r="H30" s="109"/>
      <c r="I30" s="108" t="s">
        <v>426</v>
      </c>
      <c r="J30" s="109" t="s">
        <v>427</v>
      </c>
      <c r="K30" s="108"/>
      <c r="L30" s="109"/>
      <c r="M30" s="108"/>
      <c r="N30" s="109"/>
    </row>
    <row r="31" spans="1:14" s="97" customFormat="1" ht="15.75" customHeight="1">
      <c r="A31" s="105"/>
      <c r="B31" s="106"/>
      <c r="C31" s="107"/>
      <c r="D31" s="100"/>
      <c r="E31" s="100"/>
      <c r="F31" s="100"/>
      <c r="G31" s="108"/>
      <c r="H31" s="109"/>
      <c r="I31" s="108" t="s">
        <v>428</v>
      </c>
      <c r="J31" s="109" t="s">
        <v>429</v>
      </c>
      <c r="K31" s="108"/>
      <c r="L31" s="109"/>
      <c r="M31" s="108"/>
      <c r="N31" s="109"/>
    </row>
    <row r="32" spans="1:14" s="97" customFormat="1" ht="29.25" customHeight="1">
      <c r="A32" s="105"/>
      <c r="B32" s="106"/>
      <c r="C32" s="107"/>
      <c r="D32" s="100"/>
      <c r="E32" s="100"/>
      <c r="F32" s="100"/>
      <c r="G32" s="108"/>
      <c r="H32" s="109"/>
      <c r="I32" s="108" t="s">
        <v>430</v>
      </c>
      <c r="J32" s="109" t="s">
        <v>391</v>
      </c>
      <c r="K32" s="108"/>
      <c r="L32" s="109"/>
      <c r="M32" s="108"/>
      <c r="N32" s="109"/>
    </row>
    <row r="33" spans="1:14" s="97" customFormat="1" ht="29.25" customHeight="1">
      <c r="A33" s="105"/>
      <c r="B33" s="106"/>
      <c r="C33" s="107"/>
      <c r="D33" s="100"/>
      <c r="E33" s="100"/>
      <c r="F33" s="100"/>
      <c r="G33" s="108"/>
      <c r="H33" s="109"/>
      <c r="I33" s="108" t="s">
        <v>431</v>
      </c>
      <c r="J33" s="109" t="s">
        <v>432</v>
      </c>
      <c r="K33" s="108"/>
      <c r="L33" s="109"/>
      <c r="M33" s="108"/>
      <c r="N33" s="109"/>
    </row>
    <row r="34" spans="1:14" s="97" customFormat="1" ht="68.25" customHeight="1">
      <c r="A34" s="105"/>
      <c r="B34" s="106"/>
      <c r="C34" s="107" t="s">
        <v>433</v>
      </c>
      <c r="D34" s="100">
        <v>800</v>
      </c>
      <c r="E34" s="100">
        <v>0</v>
      </c>
      <c r="F34" s="100">
        <v>800</v>
      </c>
      <c r="G34" s="108" t="s">
        <v>434</v>
      </c>
      <c r="H34" s="109" t="s">
        <v>435</v>
      </c>
      <c r="I34" s="108" t="s">
        <v>436</v>
      </c>
      <c r="J34" s="109" t="s">
        <v>437</v>
      </c>
      <c r="K34" s="108" t="s">
        <v>438</v>
      </c>
      <c r="L34" s="109" t="s">
        <v>439</v>
      </c>
      <c r="M34" s="108" t="s">
        <v>440</v>
      </c>
      <c r="N34" s="109" t="s">
        <v>391</v>
      </c>
    </row>
    <row r="35" spans="1:14" s="97" customFormat="1" ht="15.75" customHeight="1">
      <c r="A35" s="105"/>
      <c r="B35" s="106"/>
      <c r="C35" s="107"/>
      <c r="D35" s="100"/>
      <c r="E35" s="100"/>
      <c r="F35" s="100"/>
      <c r="G35" s="108"/>
      <c r="H35" s="109"/>
      <c r="I35" s="108" t="s">
        <v>441</v>
      </c>
      <c r="J35" s="109" t="s">
        <v>425</v>
      </c>
      <c r="K35" s="108" t="s">
        <v>442</v>
      </c>
      <c r="L35" s="109" t="s">
        <v>443</v>
      </c>
      <c r="M35" s="108"/>
      <c r="N35" s="109"/>
    </row>
    <row r="36" spans="1:14" s="97" customFormat="1" ht="15.75" customHeight="1">
      <c r="A36" s="105"/>
      <c r="B36" s="106"/>
      <c r="C36" s="107"/>
      <c r="D36" s="100"/>
      <c r="E36" s="100"/>
      <c r="F36" s="100"/>
      <c r="G36" s="108"/>
      <c r="H36" s="109"/>
      <c r="I36" s="108" t="s">
        <v>444</v>
      </c>
      <c r="J36" s="109" t="s">
        <v>445</v>
      </c>
      <c r="K36" s="108" t="s">
        <v>446</v>
      </c>
      <c r="L36" s="109" t="s">
        <v>447</v>
      </c>
      <c r="M36" s="108"/>
      <c r="N36" s="109"/>
    </row>
    <row r="37" spans="1:14" s="97" customFormat="1" ht="15.75" customHeight="1">
      <c r="A37" s="105"/>
      <c r="B37" s="106"/>
      <c r="C37" s="107"/>
      <c r="D37" s="100"/>
      <c r="E37" s="100"/>
      <c r="F37" s="100"/>
      <c r="G37" s="108"/>
      <c r="H37" s="109"/>
      <c r="I37" s="108"/>
      <c r="J37" s="109"/>
      <c r="K37" s="108" t="s">
        <v>448</v>
      </c>
      <c r="L37" s="109" t="s">
        <v>449</v>
      </c>
      <c r="M37" s="108"/>
      <c r="N37" s="109"/>
    </row>
    <row r="38" spans="1:14" s="97" customFormat="1" ht="68.25" customHeight="1">
      <c r="A38" s="105"/>
      <c r="B38" s="106"/>
      <c r="C38" s="107" t="s">
        <v>450</v>
      </c>
      <c r="D38" s="100">
        <v>480</v>
      </c>
      <c r="E38" s="100">
        <v>480</v>
      </c>
      <c r="F38" s="100">
        <v>0</v>
      </c>
      <c r="G38" s="108" t="s">
        <v>451</v>
      </c>
      <c r="H38" s="109" t="s">
        <v>452</v>
      </c>
      <c r="I38" s="108" t="s">
        <v>453</v>
      </c>
      <c r="J38" s="109" t="s">
        <v>454</v>
      </c>
      <c r="K38" s="108" t="s">
        <v>455</v>
      </c>
      <c r="L38" s="109" t="s">
        <v>456</v>
      </c>
      <c r="M38" s="108" t="s">
        <v>457</v>
      </c>
      <c r="N38" s="109" t="s">
        <v>402</v>
      </c>
    </row>
    <row r="39" spans="1:14" s="97" customFormat="1" ht="29.25" customHeight="1">
      <c r="A39" s="105"/>
      <c r="B39" s="106"/>
      <c r="C39" s="107"/>
      <c r="D39" s="100"/>
      <c r="E39" s="100"/>
      <c r="F39" s="100"/>
      <c r="G39" s="108"/>
      <c r="H39" s="109"/>
      <c r="I39" s="108" t="s">
        <v>458</v>
      </c>
      <c r="J39" s="109" t="s">
        <v>459</v>
      </c>
      <c r="K39" s="108" t="s">
        <v>460</v>
      </c>
      <c r="L39" s="109" t="s">
        <v>461</v>
      </c>
      <c r="M39" s="108" t="s">
        <v>462</v>
      </c>
      <c r="N39" s="109" t="s">
        <v>402</v>
      </c>
    </row>
    <row r="40" spans="1:14" s="97" customFormat="1" ht="42" customHeight="1">
      <c r="A40" s="105"/>
      <c r="B40" s="106"/>
      <c r="C40" s="107"/>
      <c r="D40" s="100"/>
      <c r="E40" s="100"/>
      <c r="F40" s="100"/>
      <c r="G40" s="108"/>
      <c r="H40" s="109"/>
      <c r="I40" s="108" t="s">
        <v>463</v>
      </c>
      <c r="J40" s="109" t="s">
        <v>464</v>
      </c>
      <c r="K40" s="108" t="s">
        <v>465</v>
      </c>
      <c r="L40" s="109" t="s">
        <v>439</v>
      </c>
      <c r="M40" s="108" t="s">
        <v>371</v>
      </c>
      <c r="N40" s="109" t="s">
        <v>402</v>
      </c>
    </row>
    <row r="41" spans="1:14" s="97" customFormat="1" ht="15.75" customHeight="1">
      <c r="A41" s="105"/>
      <c r="B41" s="106"/>
      <c r="C41" s="107"/>
      <c r="D41" s="100"/>
      <c r="E41" s="100"/>
      <c r="F41" s="100"/>
      <c r="G41" s="108"/>
      <c r="H41" s="109"/>
      <c r="I41" s="108" t="s">
        <v>422</v>
      </c>
      <c r="J41" s="109" t="s">
        <v>466</v>
      </c>
      <c r="K41" s="108"/>
      <c r="L41" s="109"/>
      <c r="M41" s="108"/>
      <c r="N41" s="109"/>
    </row>
    <row r="42" spans="1:14" s="97" customFormat="1" ht="15.75" customHeight="1">
      <c r="A42" s="105"/>
      <c r="B42" s="106"/>
      <c r="C42" s="107"/>
      <c r="D42" s="100"/>
      <c r="E42" s="100"/>
      <c r="F42" s="100"/>
      <c r="G42" s="108"/>
      <c r="H42" s="109"/>
      <c r="I42" s="108" t="s">
        <v>381</v>
      </c>
      <c r="J42" s="109" t="s">
        <v>467</v>
      </c>
      <c r="K42" s="108"/>
      <c r="L42" s="109"/>
      <c r="M42" s="108"/>
      <c r="N42" s="109"/>
    </row>
  </sheetData>
  <sheetProtection/>
  <mergeCells count="14">
    <mergeCell ref="H5:H6"/>
    <mergeCell ref="I5:N5"/>
    <mergeCell ref="I6:J6"/>
    <mergeCell ref="K6:L6"/>
    <mergeCell ref="M6:N6"/>
    <mergeCell ref="A7:C7"/>
    <mergeCell ref="A8:C8"/>
    <mergeCell ref="B9:C9"/>
    <mergeCell ref="B2:N2"/>
    <mergeCell ref="A3:N3"/>
    <mergeCell ref="B4:N4"/>
    <mergeCell ref="A5:C6"/>
    <mergeCell ref="D5:F6"/>
    <mergeCell ref="G5:G6"/>
  </mergeCells>
  <printOptions/>
  <pageMargins left="0.7480314960629921" right="0.59" top="0.984251968503937" bottom="0.984251968503937" header="0.5118110236220472" footer="0.5118110236220472"/>
  <pageSetup fitToHeight="3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tabSelected="1" zoomScalePageLayoutView="0" workbookViewId="0" topLeftCell="A1">
      <selection activeCell="C7" sqref="C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111" t="s">
        <v>3</v>
      </c>
      <c r="B2" s="111"/>
      <c r="C2" s="111"/>
      <c r="D2" s="111"/>
    </row>
    <row r="3" spans="1:4" ht="20.25" customHeight="1">
      <c r="A3" s="9" t="s">
        <v>0</v>
      </c>
      <c r="B3" s="9"/>
      <c r="C3" s="10"/>
      <c r="D3" s="11" t="s">
        <v>4</v>
      </c>
    </row>
    <row r="4" spans="1:4" ht="20.25" customHeight="1">
      <c r="A4" s="112" t="s">
        <v>5</v>
      </c>
      <c r="B4" s="113"/>
      <c r="C4" s="112" t="s">
        <v>6</v>
      </c>
      <c r="D4" s="113"/>
    </row>
    <row r="5" spans="1:4" ht="20.25" customHeight="1">
      <c r="A5" s="12" t="s">
        <v>7</v>
      </c>
      <c r="B5" s="12" t="s">
        <v>8</v>
      </c>
      <c r="C5" s="12" t="s">
        <v>7</v>
      </c>
      <c r="D5" s="13" t="s">
        <v>8</v>
      </c>
    </row>
    <row r="6" spans="1:4" ht="20.25" customHeight="1">
      <c r="A6" s="14" t="s">
        <v>9</v>
      </c>
      <c r="B6" s="15">
        <v>8873.96</v>
      </c>
      <c r="C6" s="14" t="s">
        <v>10</v>
      </c>
      <c r="D6" s="15">
        <v>0</v>
      </c>
    </row>
    <row r="7" spans="1:4" ht="20.25" customHeight="1">
      <c r="A7" s="14" t="s">
        <v>11</v>
      </c>
      <c r="B7" s="16">
        <v>0</v>
      </c>
      <c r="C7" s="14" t="s">
        <v>12</v>
      </c>
      <c r="D7" s="15">
        <v>0</v>
      </c>
    </row>
    <row r="8" spans="1:4" ht="20.25" customHeight="1">
      <c r="A8" s="17" t="s">
        <v>13</v>
      </c>
      <c r="B8" s="15">
        <v>0</v>
      </c>
      <c r="C8" s="18" t="s">
        <v>14</v>
      </c>
      <c r="D8" s="15">
        <v>0</v>
      </c>
    </row>
    <row r="9" spans="1:4" ht="20.25" customHeight="1">
      <c r="A9" s="14" t="s">
        <v>15</v>
      </c>
      <c r="B9" s="19">
        <v>4258.05</v>
      </c>
      <c r="C9" s="14" t="s">
        <v>16</v>
      </c>
      <c r="D9" s="15">
        <v>0</v>
      </c>
    </row>
    <row r="10" spans="1:4" ht="20.25" customHeight="1">
      <c r="A10" s="14" t="s">
        <v>17</v>
      </c>
      <c r="B10" s="15">
        <v>0</v>
      </c>
      <c r="C10" s="14" t="s">
        <v>18</v>
      </c>
      <c r="D10" s="15">
        <v>13554.65</v>
      </c>
    </row>
    <row r="11" spans="1:4" ht="20.25" customHeight="1">
      <c r="A11" s="14" t="s">
        <v>19</v>
      </c>
      <c r="B11" s="15">
        <v>0</v>
      </c>
      <c r="C11" s="14" t="s">
        <v>20</v>
      </c>
      <c r="D11" s="15">
        <v>20</v>
      </c>
    </row>
    <row r="12" spans="1:4" ht="20.25" customHeight="1">
      <c r="A12" s="14"/>
      <c r="B12" s="15"/>
      <c r="C12" s="14" t="s">
        <v>21</v>
      </c>
      <c r="D12" s="15">
        <v>0</v>
      </c>
    </row>
    <row r="13" spans="1:4" ht="20.25" customHeight="1">
      <c r="A13" s="20"/>
      <c r="B13" s="15"/>
      <c r="C13" s="14" t="s">
        <v>22</v>
      </c>
      <c r="D13" s="15">
        <v>0</v>
      </c>
    </row>
    <row r="14" spans="1:4" ht="20.25" customHeight="1">
      <c r="A14" s="20"/>
      <c r="B14" s="15"/>
      <c r="C14" s="14" t="s">
        <v>23</v>
      </c>
      <c r="D14" s="15">
        <v>0</v>
      </c>
    </row>
    <row r="15" spans="1:4" ht="20.25" customHeight="1">
      <c r="A15" s="20"/>
      <c r="B15" s="15"/>
      <c r="C15" s="14" t="s">
        <v>24</v>
      </c>
      <c r="D15" s="15">
        <v>0</v>
      </c>
    </row>
    <row r="16" spans="1:4" ht="20.25" customHeight="1">
      <c r="A16" s="20"/>
      <c r="B16" s="15"/>
      <c r="C16" s="14" t="s">
        <v>25</v>
      </c>
      <c r="D16" s="15">
        <v>0</v>
      </c>
    </row>
    <row r="17" spans="1:4" ht="20.25" customHeight="1">
      <c r="A17" s="20"/>
      <c r="B17" s="15"/>
      <c r="C17" s="14" t="s">
        <v>26</v>
      </c>
      <c r="D17" s="15">
        <v>0</v>
      </c>
    </row>
    <row r="18" spans="1:4" ht="20.25" customHeight="1">
      <c r="A18" s="20"/>
      <c r="B18" s="15"/>
      <c r="C18" s="14" t="s">
        <v>27</v>
      </c>
      <c r="D18" s="15">
        <v>0</v>
      </c>
    </row>
    <row r="19" spans="1:4" ht="20.25" customHeight="1">
      <c r="A19" s="20"/>
      <c r="B19" s="15"/>
      <c r="C19" s="14" t="s">
        <v>28</v>
      </c>
      <c r="D19" s="15">
        <v>0</v>
      </c>
    </row>
    <row r="20" spans="1:4" ht="20.25" customHeight="1">
      <c r="A20" s="20"/>
      <c r="B20" s="15"/>
      <c r="C20" s="14" t="s">
        <v>29</v>
      </c>
      <c r="D20" s="15">
        <v>0</v>
      </c>
    </row>
    <row r="21" spans="1:4" ht="20.25" customHeight="1">
      <c r="A21" s="20"/>
      <c r="B21" s="15"/>
      <c r="C21" s="14" t="s">
        <v>30</v>
      </c>
      <c r="D21" s="15">
        <v>0</v>
      </c>
    </row>
    <row r="22" spans="1:4" ht="20.25" customHeight="1">
      <c r="A22" s="20"/>
      <c r="B22" s="15"/>
      <c r="C22" s="14" t="s">
        <v>31</v>
      </c>
      <c r="D22" s="15">
        <v>0</v>
      </c>
    </row>
    <row r="23" spans="1:4" ht="20.25" customHeight="1">
      <c r="A23" s="20"/>
      <c r="B23" s="15"/>
      <c r="C23" s="14" t="s">
        <v>32</v>
      </c>
      <c r="D23" s="15">
        <v>0</v>
      </c>
    </row>
    <row r="24" spans="1:4" ht="20.25" customHeight="1">
      <c r="A24" s="20"/>
      <c r="B24" s="15"/>
      <c r="C24" s="14" t="s">
        <v>33</v>
      </c>
      <c r="D24" s="15">
        <v>0</v>
      </c>
    </row>
    <row r="25" spans="1:4" ht="20.25" customHeight="1">
      <c r="A25" s="20"/>
      <c r="B25" s="15"/>
      <c r="C25" s="14" t="s">
        <v>34</v>
      </c>
      <c r="D25" s="15">
        <v>0</v>
      </c>
    </row>
    <row r="26" spans="1:4" ht="20.25" customHeight="1">
      <c r="A26" s="14"/>
      <c r="B26" s="15"/>
      <c r="C26" s="14" t="s">
        <v>35</v>
      </c>
      <c r="D26" s="15">
        <v>0</v>
      </c>
    </row>
    <row r="27" spans="1:4" ht="20.25" customHeight="1">
      <c r="A27" s="14"/>
      <c r="B27" s="15"/>
      <c r="C27" s="14" t="s">
        <v>36</v>
      </c>
      <c r="D27" s="15">
        <v>0</v>
      </c>
    </row>
    <row r="28" spans="1:4" ht="20.25" customHeight="1">
      <c r="A28" s="14" t="s">
        <v>37</v>
      </c>
      <c r="B28" s="15"/>
      <c r="C28" s="14" t="s">
        <v>38</v>
      </c>
      <c r="D28" s="15">
        <v>0</v>
      </c>
    </row>
    <row r="29" spans="1:4" ht="20.25" customHeight="1">
      <c r="A29" s="14"/>
      <c r="B29" s="15"/>
      <c r="C29" s="14" t="s">
        <v>39</v>
      </c>
      <c r="D29" s="15">
        <v>0</v>
      </c>
    </row>
    <row r="30" spans="1:4" ht="20.25" customHeight="1">
      <c r="A30" s="14"/>
      <c r="B30" s="15"/>
      <c r="C30" s="14" t="s">
        <v>40</v>
      </c>
      <c r="D30" s="15">
        <v>0</v>
      </c>
    </row>
    <row r="31" spans="1:4" ht="20.25" customHeight="1">
      <c r="A31" s="14"/>
      <c r="B31" s="15"/>
      <c r="C31" s="14" t="s">
        <v>41</v>
      </c>
      <c r="D31" s="15">
        <v>0</v>
      </c>
    </row>
    <row r="32" spans="1:4" ht="20.25" customHeight="1">
      <c r="A32" s="14"/>
      <c r="B32" s="15"/>
      <c r="C32" s="14" t="s">
        <v>42</v>
      </c>
      <c r="D32" s="15">
        <v>0</v>
      </c>
    </row>
    <row r="33" spans="1:4" ht="20.25" customHeight="1">
      <c r="A33" s="14"/>
      <c r="B33" s="15"/>
      <c r="C33" s="14" t="s">
        <v>43</v>
      </c>
      <c r="D33" s="15">
        <v>122.05</v>
      </c>
    </row>
    <row r="34" spans="1:4" ht="20.25" customHeight="1">
      <c r="A34" s="14"/>
      <c r="B34" s="15"/>
      <c r="C34" s="14" t="s">
        <v>44</v>
      </c>
      <c r="D34" s="15">
        <v>0</v>
      </c>
    </row>
    <row r="35" spans="1:4" ht="20.25" customHeight="1">
      <c r="A35" s="14"/>
      <c r="B35" s="15"/>
      <c r="C35" s="14"/>
      <c r="D35" s="21"/>
    </row>
    <row r="36" spans="1:4" ht="20.25" customHeight="1">
      <c r="A36" s="22" t="s">
        <v>45</v>
      </c>
      <c r="B36" s="21">
        <f>SUM(B6:B34)</f>
        <v>13132.009999999998</v>
      </c>
      <c r="C36" s="22" t="s">
        <v>46</v>
      </c>
      <c r="D36" s="21">
        <f>SUM(D6:D34)</f>
        <v>13696.699999999999</v>
      </c>
    </row>
    <row r="37" spans="1:4" ht="20.25" customHeight="1">
      <c r="A37" s="14" t="s">
        <v>47</v>
      </c>
      <c r="B37" s="15">
        <v>0</v>
      </c>
      <c r="C37" s="14" t="s">
        <v>48</v>
      </c>
      <c r="D37" s="15">
        <v>0</v>
      </c>
    </row>
    <row r="38" spans="1:4" ht="20.25" customHeight="1">
      <c r="A38" s="14" t="s">
        <v>49</v>
      </c>
      <c r="B38" s="15">
        <v>564.69</v>
      </c>
      <c r="C38" s="14" t="s">
        <v>50</v>
      </c>
      <c r="D38" s="15">
        <v>0</v>
      </c>
    </row>
    <row r="39" spans="1:4" ht="20.25" customHeight="1">
      <c r="A39" s="14"/>
      <c r="B39" s="15"/>
      <c r="C39" s="14" t="s">
        <v>51</v>
      </c>
      <c r="D39" s="15">
        <v>0</v>
      </c>
    </row>
    <row r="40" spans="1:4" ht="20.25" customHeight="1">
      <c r="A40" s="14"/>
      <c r="B40" s="23"/>
      <c r="C40" s="14"/>
      <c r="D40" s="21"/>
    </row>
    <row r="41" spans="1:4" ht="20.25" customHeight="1">
      <c r="A41" s="22" t="s">
        <v>52</v>
      </c>
      <c r="B41" s="23">
        <f>SUM(B36:B38)</f>
        <v>13696.699999999999</v>
      </c>
      <c r="C41" s="22" t="s">
        <v>53</v>
      </c>
      <c r="D41" s="21">
        <f>SUM(D36,D37,D39)</f>
        <v>13696.699999999999</v>
      </c>
    </row>
    <row r="42" spans="1:4" ht="20.25" customHeight="1">
      <c r="A42" s="24"/>
      <c r="B42" s="25"/>
      <c r="C42" s="26"/>
      <c r="D42" s="7"/>
    </row>
  </sheetData>
  <sheetProtection/>
  <mergeCells count="3">
    <mergeCell ref="A2:D2"/>
    <mergeCell ref="C4:D4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errors="blank" fitToHeight="1" fitToWidth="1" horizontalDpi="600" verticalDpi="600" orientation="landscape" paperSize="9" scale="5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54</v>
      </c>
    </row>
    <row r="2" spans="1:20" ht="19.5" customHeight="1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9.5" customHeight="1">
      <c r="A3" s="31" t="s">
        <v>0</v>
      </c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4"/>
      <c r="T3" s="11" t="s">
        <v>4</v>
      </c>
    </row>
    <row r="4" spans="1:20" ht="19.5" customHeight="1">
      <c r="A4" s="115" t="s">
        <v>56</v>
      </c>
      <c r="B4" s="116"/>
      <c r="C4" s="116"/>
      <c r="D4" s="116"/>
      <c r="E4" s="117"/>
      <c r="F4" s="130" t="s">
        <v>57</v>
      </c>
      <c r="G4" s="121" t="s">
        <v>58</v>
      </c>
      <c r="H4" s="114" t="s">
        <v>59</v>
      </c>
      <c r="I4" s="114" t="s">
        <v>60</v>
      </c>
      <c r="J4" s="114" t="s">
        <v>61</v>
      </c>
      <c r="K4" s="114" t="s">
        <v>62</v>
      </c>
      <c r="L4" s="114"/>
      <c r="M4" s="118" t="s">
        <v>63</v>
      </c>
      <c r="N4" s="131" t="s">
        <v>64</v>
      </c>
      <c r="O4" s="132"/>
      <c r="P4" s="132"/>
      <c r="Q4" s="132"/>
      <c r="R4" s="133"/>
      <c r="S4" s="130" t="s">
        <v>65</v>
      </c>
      <c r="T4" s="114" t="s">
        <v>66</v>
      </c>
    </row>
    <row r="5" spans="1:20" ht="19.5" customHeight="1">
      <c r="A5" s="115" t="s">
        <v>67</v>
      </c>
      <c r="B5" s="116"/>
      <c r="C5" s="117"/>
      <c r="D5" s="127" t="s">
        <v>68</v>
      </c>
      <c r="E5" s="129" t="s">
        <v>69</v>
      </c>
      <c r="F5" s="114"/>
      <c r="G5" s="121"/>
      <c r="H5" s="114"/>
      <c r="I5" s="114"/>
      <c r="J5" s="114"/>
      <c r="K5" s="124" t="s">
        <v>70</v>
      </c>
      <c r="L5" s="114" t="s">
        <v>71</v>
      </c>
      <c r="M5" s="119"/>
      <c r="N5" s="126" t="s">
        <v>72</v>
      </c>
      <c r="O5" s="126" t="s">
        <v>73</v>
      </c>
      <c r="P5" s="126" t="s">
        <v>74</v>
      </c>
      <c r="Q5" s="126" t="s">
        <v>75</v>
      </c>
      <c r="R5" s="126" t="s">
        <v>76</v>
      </c>
      <c r="S5" s="114"/>
      <c r="T5" s="114"/>
    </row>
    <row r="6" spans="1:20" ht="30.75" customHeight="1">
      <c r="A6" s="36" t="s">
        <v>77</v>
      </c>
      <c r="B6" s="37" t="s">
        <v>78</v>
      </c>
      <c r="C6" s="38" t="s">
        <v>79</v>
      </c>
      <c r="D6" s="128"/>
      <c r="E6" s="128"/>
      <c r="F6" s="123"/>
      <c r="G6" s="122"/>
      <c r="H6" s="123"/>
      <c r="I6" s="123"/>
      <c r="J6" s="123"/>
      <c r="K6" s="125"/>
      <c r="L6" s="123"/>
      <c r="M6" s="120"/>
      <c r="N6" s="123"/>
      <c r="O6" s="123"/>
      <c r="P6" s="123"/>
      <c r="Q6" s="123"/>
      <c r="R6" s="123"/>
      <c r="S6" s="123"/>
      <c r="T6" s="123"/>
    </row>
    <row r="7" spans="1:20" ht="19.5" customHeight="1">
      <c r="A7" s="41" t="s">
        <v>37</v>
      </c>
      <c r="B7" s="41" t="s">
        <v>37</v>
      </c>
      <c r="C7" s="41" t="s">
        <v>37</v>
      </c>
      <c r="D7" s="41" t="s">
        <v>37</v>
      </c>
      <c r="E7" s="41" t="s">
        <v>57</v>
      </c>
      <c r="F7" s="42">
        <v>13696.7</v>
      </c>
      <c r="G7" s="42">
        <v>564.69</v>
      </c>
      <c r="H7" s="42">
        <v>8873.96</v>
      </c>
      <c r="I7" s="42">
        <v>0</v>
      </c>
      <c r="J7" s="43">
        <v>0</v>
      </c>
      <c r="K7" s="44">
        <v>4258.05</v>
      </c>
      <c r="L7" s="42">
        <v>4258.05</v>
      </c>
      <c r="M7" s="43">
        <v>0</v>
      </c>
      <c r="N7" s="44">
        <f aca="true" t="shared" si="0" ref="N7:N12">SUM(O7:R7)</f>
        <v>0</v>
      </c>
      <c r="O7" s="42">
        <v>0</v>
      </c>
      <c r="P7" s="42">
        <v>0</v>
      </c>
      <c r="Q7" s="42">
        <v>0</v>
      </c>
      <c r="R7" s="43">
        <v>0</v>
      </c>
      <c r="S7" s="44">
        <v>0</v>
      </c>
      <c r="T7" s="43">
        <v>0</v>
      </c>
    </row>
    <row r="8" spans="1:20" ht="19.5" customHeight="1">
      <c r="A8" s="41" t="s">
        <v>37</v>
      </c>
      <c r="B8" s="41" t="s">
        <v>37</v>
      </c>
      <c r="C8" s="41" t="s">
        <v>37</v>
      </c>
      <c r="D8" s="41" t="s">
        <v>37</v>
      </c>
      <c r="E8" s="41" t="s">
        <v>80</v>
      </c>
      <c r="F8" s="42">
        <v>13696.7</v>
      </c>
      <c r="G8" s="42">
        <v>564.69</v>
      </c>
      <c r="H8" s="42">
        <v>8873.96</v>
      </c>
      <c r="I8" s="42">
        <v>0</v>
      </c>
      <c r="J8" s="43">
        <v>0</v>
      </c>
      <c r="K8" s="44">
        <v>4258.05</v>
      </c>
      <c r="L8" s="42">
        <v>4258.05</v>
      </c>
      <c r="M8" s="43">
        <v>0</v>
      </c>
      <c r="N8" s="44">
        <f t="shared" si="0"/>
        <v>0</v>
      </c>
      <c r="O8" s="42">
        <v>0</v>
      </c>
      <c r="P8" s="42">
        <v>0</v>
      </c>
      <c r="Q8" s="42">
        <v>0</v>
      </c>
      <c r="R8" s="43">
        <v>0</v>
      </c>
      <c r="S8" s="44">
        <v>0</v>
      </c>
      <c r="T8" s="43">
        <v>0</v>
      </c>
    </row>
    <row r="9" spans="1:20" ht="19.5" customHeight="1">
      <c r="A9" s="41" t="s">
        <v>37</v>
      </c>
      <c r="B9" s="41" t="s">
        <v>37</v>
      </c>
      <c r="C9" s="41" t="s">
        <v>37</v>
      </c>
      <c r="D9" s="41" t="s">
        <v>37</v>
      </c>
      <c r="E9" s="41" t="s">
        <v>81</v>
      </c>
      <c r="F9" s="42">
        <v>13696.7</v>
      </c>
      <c r="G9" s="42">
        <v>564.69</v>
      </c>
      <c r="H9" s="42">
        <v>8873.96</v>
      </c>
      <c r="I9" s="42">
        <v>0</v>
      </c>
      <c r="J9" s="43">
        <v>0</v>
      </c>
      <c r="K9" s="44">
        <v>4258.05</v>
      </c>
      <c r="L9" s="42">
        <v>4258.05</v>
      </c>
      <c r="M9" s="43">
        <v>0</v>
      </c>
      <c r="N9" s="44">
        <f t="shared" si="0"/>
        <v>0</v>
      </c>
      <c r="O9" s="42">
        <v>0</v>
      </c>
      <c r="P9" s="42">
        <v>0</v>
      </c>
      <c r="Q9" s="42">
        <v>0</v>
      </c>
      <c r="R9" s="43">
        <v>0</v>
      </c>
      <c r="S9" s="44">
        <v>0</v>
      </c>
      <c r="T9" s="43">
        <v>0</v>
      </c>
    </row>
    <row r="10" spans="1:20" ht="19.5" customHeight="1">
      <c r="A10" s="41" t="s">
        <v>82</v>
      </c>
      <c r="B10" s="41" t="s">
        <v>83</v>
      </c>
      <c r="C10" s="41" t="s">
        <v>84</v>
      </c>
      <c r="D10" s="41" t="s">
        <v>85</v>
      </c>
      <c r="E10" s="41" t="s">
        <v>86</v>
      </c>
      <c r="F10" s="42">
        <v>13554.65</v>
      </c>
      <c r="G10" s="42">
        <v>564.69</v>
      </c>
      <c r="H10" s="42">
        <v>8731.91</v>
      </c>
      <c r="I10" s="42">
        <v>0</v>
      </c>
      <c r="J10" s="43">
        <v>0</v>
      </c>
      <c r="K10" s="44">
        <v>4258.05</v>
      </c>
      <c r="L10" s="42">
        <v>4258.05</v>
      </c>
      <c r="M10" s="43">
        <v>0</v>
      </c>
      <c r="N10" s="44">
        <f t="shared" si="0"/>
        <v>0</v>
      </c>
      <c r="O10" s="42">
        <v>0</v>
      </c>
      <c r="P10" s="42">
        <v>0</v>
      </c>
      <c r="Q10" s="42">
        <v>0</v>
      </c>
      <c r="R10" s="43">
        <v>0</v>
      </c>
      <c r="S10" s="44">
        <v>0</v>
      </c>
      <c r="T10" s="43">
        <v>0</v>
      </c>
    </row>
    <row r="11" spans="1:20" ht="19.5" customHeight="1">
      <c r="A11" s="41" t="s">
        <v>87</v>
      </c>
      <c r="B11" s="41" t="s">
        <v>88</v>
      </c>
      <c r="C11" s="41" t="s">
        <v>89</v>
      </c>
      <c r="D11" s="41" t="s">
        <v>85</v>
      </c>
      <c r="E11" s="41" t="s">
        <v>90</v>
      </c>
      <c r="F11" s="42">
        <v>20</v>
      </c>
      <c r="G11" s="42">
        <v>0</v>
      </c>
      <c r="H11" s="42">
        <v>20</v>
      </c>
      <c r="I11" s="42">
        <v>0</v>
      </c>
      <c r="J11" s="43">
        <v>0</v>
      </c>
      <c r="K11" s="44">
        <v>0</v>
      </c>
      <c r="L11" s="42">
        <v>0</v>
      </c>
      <c r="M11" s="43">
        <v>0</v>
      </c>
      <c r="N11" s="44">
        <f t="shared" si="0"/>
        <v>0</v>
      </c>
      <c r="O11" s="42">
        <v>0</v>
      </c>
      <c r="P11" s="42">
        <v>0</v>
      </c>
      <c r="Q11" s="42">
        <v>0</v>
      </c>
      <c r="R11" s="43">
        <v>0</v>
      </c>
      <c r="S11" s="44">
        <v>0</v>
      </c>
      <c r="T11" s="43">
        <v>0</v>
      </c>
    </row>
    <row r="12" spans="1:20" ht="19.5" customHeight="1">
      <c r="A12" s="41" t="s">
        <v>91</v>
      </c>
      <c r="B12" s="41" t="s">
        <v>83</v>
      </c>
      <c r="C12" s="41" t="s">
        <v>92</v>
      </c>
      <c r="D12" s="41" t="s">
        <v>85</v>
      </c>
      <c r="E12" s="41" t="s">
        <v>93</v>
      </c>
      <c r="F12" s="42">
        <v>122.05</v>
      </c>
      <c r="G12" s="42">
        <v>0</v>
      </c>
      <c r="H12" s="42">
        <v>122.05</v>
      </c>
      <c r="I12" s="42">
        <v>0</v>
      </c>
      <c r="J12" s="43">
        <v>0</v>
      </c>
      <c r="K12" s="44">
        <v>0</v>
      </c>
      <c r="L12" s="42">
        <v>0</v>
      </c>
      <c r="M12" s="43">
        <v>0</v>
      </c>
      <c r="N12" s="44">
        <f t="shared" si="0"/>
        <v>0</v>
      </c>
      <c r="O12" s="42">
        <v>0</v>
      </c>
      <c r="P12" s="42">
        <v>0</v>
      </c>
      <c r="Q12" s="42">
        <v>0</v>
      </c>
      <c r="R12" s="43">
        <v>0</v>
      </c>
      <c r="S12" s="44">
        <v>0</v>
      </c>
      <c r="T12" s="43">
        <v>0</v>
      </c>
    </row>
  </sheetData>
  <sheetProtection/>
  <mergeCells count="22"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J4:J6"/>
    <mergeCell ref="I4:I6"/>
    <mergeCell ref="T4:T6"/>
    <mergeCell ref="N4:R4"/>
    <mergeCell ref="S4:S6"/>
    <mergeCell ref="K4:L4"/>
    <mergeCell ref="A4:E4"/>
    <mergeCell ref="M4:M6"/>
    <mergeCell ref="G4:G6"/>
    <mergeCell ref="H4:H6"/>
    <mergeCell ref="A5:C5"/>
    <mergeCell ref="K5:K6"/>
    <mergeCell ref="L5:L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45"/>
      <c r="C1" s="45"/>
      <c r="D1" s="45"/>
      <c r="E1" s="45"/>
      <c r="F1" s="45"/>
      <c r="G1" s="45"/>
      <c r="H1" s="45"/>
      <c r="I1" s="45"/>
      <c r="J1" s="46" t="s">
        <v>94</v>
      </c>
    </row>
    <row r="2" spans="1:10" ht="19.5" customHeight="1">
      <c r="A2" s="111" t="s">
        <v>95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9.5" customHeight="1">
      <c r="A3" s="9" t="s">
        <v>0</v>
      </c>
      <c r="B3" s="9"/>
      <c r="C3" s="9"/>
      <c r="D3" s="9"/>
      <c r="E3" s="9"/>
      <c r="F3" s="47"/>
      <c r="G3" s="47"/>
      <c r="H3" s="47"/>
      <c r="I3" s="47"/>
      <c r="J3" s="11" t="s">
        <v>4</v>
      </c>
    </row>
    <row r="4" spans="1:10" ht="19.5" customHeight="1">
      <c r="A4" s="112" t="s">
        <v>56</v>
      </c>
      <c r="B4" s="141"/>
      <c r="C4" s="141"/>
      <c r="D4" s="141"/>
      <c r="E4" s="113"/>
      <c r="F4" s="138" t="s">
        <v>57</v>
      </c>
      <c r="G4" s="139" t="s">
        <v>96</v>
      </c>
      <c r="H4" s="140" t="s">
        <v>97</v>
      </c>
      <c r="I4" s="140" t="s">
        <v>98</v>
      </c>
      <c r="J4" s="134" t="s">
        <v>99</v>
      </c>
    </row>
    <row r="5" spans="1:10" ht="19.5" customHeight="1">
      <c r="A5" s="112" t="s">
        <v>67</v>
      </c>
      <c r="B5" s="141"/>
      <c r="C5" s="113"/>
      <c r="D5" s="137" t="s">
        <v>68</v>
      </c>
      <c r="E5" s="135" t="s">
        <v>100</v>
      </c>
      <c r="F5" s="139"/>
      <c r="G5" s="139"/>
      <c r="H5" s="140"/>
      <c r="I5" s="140"/>
      <c r="J5" s="134"/>
    </row>
    <row r="6" spans="1:10" ht="15" customHeight="1">
      <c r="A6" s="48" t="s">
        <v>77</v>
      </c>
      <c r="B6" s="48" t="s">
        <v>78</v>
      </c>
      <c r="C6" s="49" t="s">
        <v>79</v>
      </c>
      <c r="D6" s="134"/>
      <c r="E6" s="136"/>
      <c r="F6" s="139"/>
      <c r="G6" s="139"/>
      <c r="H6" s="140"/>
      <c r="I6" s="140"/>
      <c r="J6" s="134"/>
    </row>
    <row r="7" spans="1:10" ht="19.5" customHeight="1">
      <c r="A7" s="50" t="s">
        <v>37</v>
      </c>
      <c r="B7" s="50" t="s">
        <v>37</v>
      </c>
      <c r="C7" s="50" t="s">
        <v>37</v>
      </c>
      <c r="D7" s="51" t="s">
        <v>37</v>
      </c>
      <c r="E7" s="51" t="s">
        <v>57</v>
      </c>
      <c r="F7" s="52">
        <f aca="true" t="shared" si="0" ref="F7:F12">SUM(G7:J7)</f>
        <v>13696.7</v>
      </c>
      <c r="G7" s="52">
        <v>10545.43</v>
      </c>
      <c r="H7" s="52">
        <v>3151.27</v>
      </c>
      <c r="I7" s="52">
        <v>0</v>
      </c>
      <c r="J7" s="19">
        <v>0</v>
      </c>
    </row>
    <row r="8" spans="1:10" ht="19.5" customHeight="1">
      <c r="A8" s="50" t="s">
        <v>37</v>
      </c>
      <c r="B8" s="50" t="s">
        <v>37</v>
      </c>
      <c r="C8" s="50" t="s">
        <v>37</v>
      </c>
      <c r="D8" s="51" t="s">
        <v>37</v>
      </c>
      <c r="E8" s="51" t="s">
        <v>80</v>
      </c>
      <c r="F8" s="52">
        <f t="shared" si="0"/>
        <v>13696.7</v>
      </c>
      <c r="G8" s="52">
        <v>10545.43</v>
      </c>
      <c r="H8" s="52">
        <v>3151.27</v>
      </c>
      <c r="I8" s="52">
        <v>0</v>
      </c>
      <c r="J8" s="19">
        <v>0</v>
      </c>
    </row>
    <row r="9" spans="1:10" ht="19.5" customHeight="1">
      <c r="A9" s="50" t="s">
        <v>37</v>
      </c>
      <c r="B9" s="50" t="s">
        <v>37</v>
      </c>
      <c r="C9" s="50" t="s">
        <v>37</v>
      </c>
      <c r="D9" s="51" t="s">
        <v>37</v>
      </c>
      <c r="E9" s="51" t="s">
        <v>81</v>
      </c>
      <c r="F9" s="52">
        <f t="shared" si="0"/>
        <v>13696.7</v>
      </c>
      <c r="G9" s="52">
        <v>10545.43</v>
      </c>
      <c r="H9" s="52">
        <v>3151.27</v>
      </c>
      <c r="I9" s="52">
        <v>0</v>
      </c>
      <c r="J9" s="19">
        <v>0</v>
      </c>
    </row>
    <row r="10" spans="1:10" ht="19.5" customHeight="1">
      <c r="A10" s="50" t="s">
        <v>82</v>
      </c>
      <c r="B10" s="50" t="s">
        <v>83</v>
      </c>
      <c r="C10" s="50" t="s">
        <v>84</v>
      </c>
      <c r="D10" s="51" t="s">
        <v>85</v>
      </c>
      <c r="E10" s="51" t="s">
        <v>86</v>
      </c>
      <c r="F10" s="52">
        <f t="shared" si="0"/>
        <v>13554.65</v>
      </c>
      <c r="G10" s="52">
        <v>10545.43</v>
      </c>
      <c r="H10" s="52">
        <v>3009.22</v>
      </c>
      <c r="I10" s="52">
        <v>0</v>
      </c>
      <c r="J10" s="19">
        <v>0</v>
      </c>
    </row>
    <row r="11" spans="1:10" ht="19.5" customHeight="1">
      <c r="A11" s="50" t="s">
        <v>87</v>
      </c>
      <c r="B11" s="50" t="s">
        <v>88</v>
      </c>
      <c r="C11" s="50" t="s">
        <v>89</v>
      </c>
      <c r="D11" s="51" t="s">
        <v>85</v>
      </c>
      <c r="E11" s="51" t="s">
        <v>90</v>
      </c>
      <c r="F11" s="52">
        <f t="shared" si="0"/>
        <v>20</v>
      </c>
      <c r="G11" s="52">
        <v>0</v>
      </c>
      <c r="H11" s="52">
        <v>20</v>
      </c>
      <c r="I11" s="52">
        <v>0</v>
      </c>
      <c r="J11" s="19">
        <v>0</v>
      </c>
    </row>
    <row r="12" spans="1:10" ht="19.5" customHeight="1">
      <c r="A12" s="50" t="s">
        <v>91</v>
      </c>
      <c r="B12" s="50" t="s">
        <v>83</v>
      </c>
      <c r="C12" s="50" t="s">
        <v>92</v>
      </c>
      <c r="D12" s="51" t="s">
        <v>85</v>
      </c>
      <c r="E12" s="51" t="s">
        <v>93</v>
      </c>
      <c r="F12" s="52">
        <f t="shared" si="0"/>
        <v>122.05</v>
      </c>
      <c r="G12" s="52">
        <v>0</v>
      </c>
      <c r="H12" s="52">
        <v>122.05</v>
      </c>
      <c r="I12" s="52">
        <v>0</v>
      </c>
      <c r="J12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C11" sqref="C1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101</v>
      </c>
    </row>
    <row r="2" spans="1:8" ht="20.25" customHeight="1">
      <c r="A2" s="111" t="s">
        <v>102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9" t="s">
        <v>0</v>
      </c>
      <c r="B3" s="9"/>
      <c r="C3" s="10"/>
      <c r="D3" s="10"/>
      <c r="E3" s="10"/>
      <c r="F3" s="10"/>
      <c r="G3" s="10"/>
      <c r="H3" s="11" t="s">
        <v>4</v>
      </c>
    </row>
    <row r="4" spans="1:8" ht="24" customHeight="1">
      <c r="A4" s="112" t="s">
        <v>5</v>
      </c>
      <c r="B4" s="113"/>
      <c r="C4" s="112" t="s">
        <v>6</v>
      </c>
      <c r="D4" s="142"/>
      <c r="E4" s="142"/>
      <c r="F4" s="142"/>
      <c r="G4" s="142"/>
      <c r="H4" s="113"/>
    </row>
    <row r="5" spans="1:8" ht="24" customHeight="1">
      <c r="A5" s="12" t="s">
        <v>7</v>
      </c>
      <c r="B5" s="53" t="s">
        <v>8</v>
      </c>
      <c r="C5" s="12" t="s">
        <v>7</v>
      </c>
      <c r="D5" s="12" t="s">
        <v>57</v>
      </c>
      <c r="E5" s="53" t="s">
        <v>103</v>
      </c>
      <c r="F5" s="13" t="s">
        <v>104</v>
      </c>
      <c r="G5" s="12" t="s">
        <v>105</v>
      </c>
      <c r="H5" s="13" t="s">
        <v>106</v>
      </c>
    </row>
    <row r="6" spans="1:8" ht="24" customHeight="1">
      <c r="A6" s="17" t="s">
        <v>107</v>
      </c>
      <c r="B6" s="16">
        <f>SUM(B7:B9)</f>
        <v>8873.96</v>
      </c>
      <c r="C6" s="54" t="s">
        <v>108</v>
      </c>
      <c r="D6" s="16">
        <f aca="true" t="shared" si="0" ref="D6:D35">SUM(E6:H6)</f>
        <v>9438.65</v>
      </c>
      <c r="E6" s="16">
        <f>SUM(E7:E35)</f>
        <v>9438.65</v>
      </c>
      <c r="F6" s="16">
        <f>SUM(F7:F35)</f>
        <v>0</v>
      </c>
      <c r="G6" s="16">
        <f>SUM(G7:G35)</f>
        <v>0</v>
      </c>
      <c r="H6" s="16">
        <f>SUM(H7:H35)</f>
        <v>0</v>
      </c>
    </row>
    <row r="7" spans="1:8" ht="24" customHeight="1">
      <c r="A7" s="17" t="s">
        <v>109</v>
      </c>
      <c r="B7" s="16">
        <v>8873.96</v>
      </c>
      <c r="C7" s="54" t="s">
        <v>110</v>
      </c>
      <c r="D7" s="16">
        <f t="shared" si="0"/>
        <v>0</v>
      </c>
      <c r="E7" s="55">
        <v>0</v>
      </c>
      <c r="F7" s="55">
        <v>0</v>
      </c>
      <c r="G7" s="55">
        <v>0</v>
      </c>
      <c r="H7" s="16">
        <v>0</v>
      </c>
    </row>
    <row r="8" spans="1:8" ht="24" customHeight="1">
      <c r="A8" s="17" t="s">
        <v>111</v>
      </c>
      <c r="B8" s="16">
        <v>0</v>
      </c>
      <c r="C8" s="54" t="s">
        <v>112</v>
      </c>
      <c r="D8" s="16">
        <f t="shared" si="0"/>
        <v>0</v>
      </c>
      <c r="E8" s="55">
        <v>0</v>
      </c>
      <c r="F8" s="55">
        <v>0</v>
      </c>
      <c r="G8" s="55">
        <v>0</v>
      </c>
      <c r="H8" s="16">
        <v>0</v>
      </c>
    </row>
    <row r="9" spans="1:8" ht="24" customHeight="1">
      <c r="A9" s="17" t="s">
        <v>113</v>
      </c>
      <c r="B9" s="16">
        <v>0</v>
      </c>
      <c r="C9" s="54" t="s">
        <v>114</v>
      </c>
      <c r="D9" s="16">
        <f t="shared" si="0"/>
        <v>0</v>
      </c>
      <c r="E9" s="55">
        <v>0</v>
      </c>
      <c r="F9" s="55">
        <v>0</v>
      </c>
      <c r="G9" s="55">
        <v>0</v>
      </c>
      <c r="H9" s="16">
        <v>0</v>
      </c>
    </row>
    <row r="10" spans="1:8" ht="24" customHeight="1">
      <c r="A10" s="17" t="s">
        <v>115</v>
      </c>
      <c r="B10" s="16">
        <f>SUM(B11:B14)</f>
        <v>564.69</v>
      </c>
      <c r="C10" s="54" t="s">
        <v>116</v>
      </c>
      <c r="D10" s="16">
        <f t="shared" si="0"/>
        <v>0</v>
      </c>
      <c r="E10" s="55">
        <v>0</v>
      </c>
      <c r="F10" s="55">
        <v>0</v>
      </c>
      <c r="G10" s="55">
        <v>0</v>
      </c>
      <c r="H10" s="16">
        <v>0</v>
      </c>
    </row>
    <row r="11" spans="1:8" ht="24" customHeight="1">
      <c r="A11" s="17" t="s">
        <v>109</v>
      </c>
      <c r="B11" s="16">
        <v>564.69</v>
      </c>
      <c r="C11" s="54" t="s">
        <v>117</v>
      </c>
      <c r="D11" s="16">
        <f t="shared" si="0"/>
        <v>9296.6</v>
      </c>
      <c r="E11" s="55">
        <v>9296.6</v>
      </c>
      <c r="F11" s="55">
        <v>0</v>
      </c>
      <c r="G11" s="55">
        <v>0</v>
      </c>
      <c r="H11" s="16">
        <v>0</v>
      </c>
    </row>
    <row r="12" spans="1:8" ht="24" customHeight="1">
      <c r="A12" s="17" t="s">
        <v>111</v>
      </c>
      <c r="B12" s="16">
        <v>0</v>
      </c>
      <c r="C12" s="54" t="s">
        <v>118</v>
      </c>
      <c r="D12" s="16">
        <f t="shared" si="0"/>
        <v>20</v>
      </c>
      <c r="E12" s="55">
        <v>20</v>
      </c>
      <c r="F12" s="55">
        <v>0</v>
      </c>
      <c r="G12" s="55">
        <v>0</v>
      </c>
      <c r="H12" s="16">
        <v>0</v>
      </c>
    </row>
    <row r="13" spans="1:8" ht="24" customHeight="1">
      <c r="A13" s="17" t="s">
        <v>113</v>
      </c>
      <c r="B13" s="16">
        <v>0</v>
      </c>
      <c r="C13" s="54" t="s">
        <v>119</v>
      </c>
      <c r="D13" s="16">
        <f t="shared" si="0"/>
        <v>0</v>
      </c>
      <c r="E13" s="55">
        <v>0</v>
      </c>
      <c r="F13" s="55">
        <v>0</v>
      </c>
      <c r="G13" s="55">
        <v>0</v>
      </c>
      <c r="H13" s="16">
        <v>0</v>
      </c>
    </row>
    <row r="14" spans="1:8" ht="24" customHeight="1">
      <c r="A14" s="17" t="s">
        <v>120</v>
      </c>
      <c r="B14" s="16">
        <v>0</v>
      </c>
      <c r="C14" s="54" t="s">
        <v>121</v>
      </c>
      <c r="D14" s="16">
        <f t="shared" si="0"/>
        <v>0</v>
      </c>
      <c r="E14" s="55">
        <v>0</v>
      </c>
      <c r="F14" s="55">
        <v>0</v>
      </c>
      <c r="G14" s="55">
        <v>0</v>
      </c>
      <c r="H14" s="16">
        <v>0</v>
      </c>
    </row>
    <row r="15" spans="1:8" ht="24" customHeight="1">
      <c r="A15" s="20"/>
      <c r="B15" s="16"/>
      <c r="C15" s="56" t="s">
        <v>122</v>
      </c>
      <c r="D15" s="16">
        <f t="shared" si="0"/>
        <v>0</v>
      </c>
      <c r="E15" s="55">
        <v>0</v>
      </c>
      <c r="F15" s="55">
        <v>0</v>
      </c>
      <c r="G15" s="55">
        <v>0</v>
      </c>
      <c r="H15" s="16">
        <v>0</v>
      </c>
    </row>
    <row r="16" spans="1:8" ht="24" customHeight="1">
      <c r="A16" s="20"/>
      <c r="B16" s="16"/>
      <c r="C16" s="56" t="s">
        <v>123</v>
      </c>
      <c r="D16" s="16">
        <f t="shared" si="0"/>
        <v>0</v>
      </c>
      <c r="E16" s="55">
        <v>0</v>
      </c>
      <c r="F16" s="55">
        <v>0</v>
      </c>
      <c r="G16" s="55">
        <v>0</v>
      </c>
      <c r="H16" s="16">
        <v>0</v>
      </c>
    </row>
    <row r="17" spans="1:8" ht="24" customHeight="1">
      <c r="A17" s="20"/>
      <c r="B17" s="16"/>
      <c r="C17" s="56" t="s">
        <v>124</v>
      </c>
      <c r="D17" s="16">
        <f t="shared" si="0"/>
        <v>0</v>
      </c>
      <c r="E17" s="55">
        <v>0</v>
      </c>
      <c r="F17" s="55">
        <v>0</v>
      </c>
      <c r="G17" s="55">
        <v>0</v>
      </c>
      <c r="H17" s="16">
        <v>0</v>
      </c>
    </row>
    <row r="18" spans="1:8" ht="24" customHeight="1">
      <c r="A18" s="20"/>
      <c r="B18" s="16"/>
      <c r="C18" s="56" t="s">
        <v>125</v>
      </c>
      <c r="D18" s="16">
        <f t="shared" si="0"/>
        <v>0</v>
      </c>
      <c r="E18" s="55">
        <v>0</v>
      </c>
      <c r="F18" s="55">
        <v>0</v>
      </c>
      <c r="G18" s="55">
        <v>0</v>
      </c>
      <c r="H18" s="16">
        <v>0</v>
      </c>
    </row>
    <row r="19" spans="1:8" ht="24" customHeight="1">
      <c r="A19" s="20"/>
      <c r="B19" s="16"/>
      <c r="C19" s="56" t="s">
        <v>126</v>
      </c>
      <c r="D19" s="16">
        <f t="shared" si="0"/>
        <v>0</v>
      </c>
      <c r="E19" s="55">
        <v>0</v>
      </c>
      <c r="F19" s="55">
        <v>0</v>
      </c>
      <c r="G19" s="55">
        <v>0</v>
      </c>
      <c r="H19" s="16">
        <v>0</v>
      </c>
    </row>
    <row r="20" spans="1:8" ht="24" customHeight="1">
      <c r="A20" s="20"/>
      <c r="B20" s="16"/>
      <c r="C20" s="56" t="s">
        <v>127</v>
      </c>
      <c r="D20" s="16">
        <f t="shared" si="0"/>
        <v>0</v>
      </c>
      <c r="E20" s="55">
        <v>0</v>
      </c>
      <c r="F20" s="55">
        <v>0</v>
      </c>
      <c r="G20" s="55">
        <v>0</v>
      </c>
      <c r="H20" s="16">
        <v>0</v>
      </c>
    </row>
    <row r="21" spans="1:8" ht="24" customHeight="1">
      <c r="A21" s="20"/>
      <c r="B21" s="16"/>
      <c r="C21" s="56" t="s">
        <v>128</v>
      </c>
      <c r="D21" s="16">
        <f t="shared" si="0"/>
        <v>0</v>
      </c>
      <c r="E21" s="55">
        <v>0</v>
      </c>
      <c r="F21" s="55">
        <v>0</v>
      </c>
      <c r="G21" s="55">
        <v>0</v>
      </c>
      <c r="H21" s="16">
        <v>0</v>
      </c>
    </row>
    <row r="22" spans="1:8" ht="24" customHeight="1">
      <c r="A22" s="20"/>
      <c r="B22" s="16"/>
      <c r="C22" s="56" t="s">
        <v>129</v>
      </c>
      <c r="D22" s="16">
        <f t="shared" si="0"/>
        <v>0</v>
      </c>
      <c r="E22" s="55">
        <v>0</v>
      </c>
      <c r="F22" s="55">
        <v>0</v>
      </c>
      <c r="G22" s="55">
        <v>0</v>
      </c>
      <c r="H22" s="16">
        <v>0</v>
      </c>
    </row>
    <row r="23" spans="1:8" ht="24" customHeight="1">
      <c r="A23" s="20"/>
      <c r="B23" s="16"/>
      <c r="C23" s="56" t="s">
        <v>130</v>
      </c>
      <c r="D23" s="16">
        <f t="shared" si="0"/>
        <v>0</v>
      </c>
      <c r="E23" s="55">
        <v>0</v>
      </c>
      <c r="F23" s="55">
        <v>0</v>
      </c>
      <c r="G23" s="55">
        <v>0</v>
      </c>
      <c r="H23" s="16">
        <v>0</v>
      </c>
    </row>
    <row r="24" spans="1:8" ht="24" customHeight="1">
      <c r="A24" s="20"/>
      <c r="B24" s="16"/>
      <c r="C24" s="57" t="s">
        <v>131</v>
      </c>
      <c r="D24" s="16">
        <f t="shared" si="0"/>
        <v>0</v>
      </c>
      <c r="E24" s="55">
        <v>0</v>
      </c>
      <c r="F24" s="55">
        <v>0</v>
      </c>
      <c r="G24" s="55">
        <v>0</v>
      </c>
      <c r="H24" s="16">
        <v>0</v>
      </c>
    </row>
    <row r="25" spans="1:8" ht="24" customHeight="1">
      <c r="A25" s="58"/>
      <c r="B25" s="59"/>
      <c r="C25" s="60" t="s">
        <v>132</v>
      </c>
      <c r="D25" s="59">
        <f t="shared" si="0"/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24" customHeight="1">
      <c r="A26" s="17"/>
      <c r="B26" s="59"/>
      <c r="C26" s="60" t="s">
        <v>133</v>
      </c>
      <c r="D26" s="59">
        <f t="shared" si="0"/>
        <v>0</v>
      </c>
      <c r="E26" s="59">
        <v>0</v>
      </c>
      <c r="F26" s="59">
        <v>0</v>
      </c>
      <c r="G26" s="59">
        <v>0</v>
      </c>
      <c r="H26" s="59">
        <v>0</v>
      </c>
    </row>
    <row r="27" spans="1:8" ht="24" customHeight="1">
      <c r="A27" s="17"/>
      <c r="B27" s="59"/>
      <c r="C27" s="60" t="s">
        <v>134</v>
      </c>
      <c r="D27" s="59">
        <f t="shared" si="0"/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24" customHeight="1">
      <c r="A28" s="17"/>
      <c r="B28" s="59"/>
      <c r="C28" s="60" t="s">
        <v>135</v>
      </c>
      <c r="D28" s="59">
        <f t="shared" si="0"/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24" customHeight="1">
      <c r="A29" s="17"/>
      <c r="B29" s="59"/>
      <c r="C29" s="60" t="s">
        <v>136</v>
      </c>
      <c r="D29" s="59">
        <f t="shared" si="0"/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24" customHeight="1">
      <c r="A30" s="14"/>
      <c r="B30" s="52"/>
      <c r="C30" s="61" t="s">
        <v>137</v>
      </c>
      <c r="D30" s="62">
        <f t="shared" si="0"/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ht="24" customHeight="1">
      <c r="A31" s="14"/>
      <c r="B31" s="64"/>
      <c r="C31" s="65" t="s">
        <v>138</v>
      </c>
      <c r="D31" s="16">
        <f t="shared" si="0"/>
        <v>0</v>
      </c>
      <c r="E31" s="66">
        <v>0</v>
      </c>
      <c r="F31" s="66">
        <v>0</v>
      </c>
      <c r="G31" s="66">
        <v>0</v>
      </c>
      <c r="H31" s="66">
        <v>0</v>
      </c>
    </row>
    <row r="32" spans="1:8" ht="24" customHeight="1">
      <c r="A32" s="14"/>
      <c r="B32" s="64"/>
      <c r="C32" s="65" t="s">
        <v>139</v>
      </c>
      <c r="D32" s="16">
        <f t="shared" si="0"/>
        <v>0</v>
      </c>
      <c r="E32" s="66">
        <v>0</v>
      </c>
      <c r="F32" s="66">
        <v>0</v>
      </c>
      <c r="G32" s="66">
        <v>0</v>
      </c>
      <c r="H32" s="66">
        <v>0</v>
      </c>
    </row>
    <row r="33" spans="1:8" ht="24" customHeight="1">
      <c r="A33" s="14"/>
      <c r="B33" s="64"/>
      <c r="C33" s="65" t="s">
        <v>140</v>
      </c>
      <c r="D33" s="16">
        <f t="shared" si="0"/>
        <v>0</v>
      </c>
      <c r="E33" s="66">
        <v>0</v>
      </c>
      <c r="F33" s="66">
        <v>0</v>
      </c>
      <c r="G33" s="66">
        <v>0</v>
      </c>
      <c r="H33" s="66">
        <v>0</v>
      </c>
    </row>
    <row r="34" spans="1:8" ht="24" customHeight="1">
      <c r="A34" s="14"/>
      <c r="B34" s="64"/>
      <c r="C34" s="65" t="s">
        <v>141</v>
      </c>
      <c r="D34" s="16">
        <f t="shared" si="0"/>
        <v>122.05</v>
      </c>
      <c r="E34" s="66">
        <v>122.05</v>
      </c>
      <c r="F34" s="66">
        <v>0</v>
      </c>
      <c r="G34" s="66">
        <v>0</v>
      </c>
      <c r="H34" s="66">
        <v>0</v>
      </c>
    </row>
    <row r="35" spans="1:8" ht="24" customHeight="1">
      <c r="A35" s="14"/>
      <c r="B35" s="64"/>
      <c r="C35" s="65" t="s">
        <v>142</v>
      </c>
      <c r="D35" s="16">
        <f t="shared" si="0"/>
        <v>0</v>
      </c>
      <c r="E35" s="66">
        <v>0</v>
      </c>
      <c r="F35" s="66">
        <v>0</v>
      </c>
      <c r="G35" s="66">
        <v>0</v>
      </c>
      <c r="H35" s="66">
        <v>0</v>
      </c>
    </row>
    <row r="36" spans="1:8" ht="24" customHeight="1">
      <c r="A36" s="22"/>
      <c r="B36" s="67"/>
      <c r="C36" s="68"/>
      <c r="D36" s="69"/>
      <c r="E36" s="66"/>
      <c r="F36" s="66"/>
      <c r="G36" s="66" t="s">
        <v>37</v>
      </c>
      <c r="H36" s="66"/>
    </row>
    <row r="37" spans="1:8" ht="24" customHeight="1">
      <c r="A37" s="14"/>
      <c r="B37" s="64"/>
      <c r="C37" s="70" t="s">
        <v>143</v>
      </c>
      <c r="D37" s="16">
        <f>SUM(E37:H37)</f>
        <v>0</v>
      </c>
      <c r="E37" s="66">
        <f>SUM(B7,B11)-SUM(E6)</f>
        <v>0</v>
      </c>
      <c r="F37" s="66">
        <f>SUM(B8,B12)-SUM(F6)</f>
        <v>0</v>
      </c>
      <c r="G37" s="66">
        <f>SUM(B9,B13)-SUM(G6)</f>
        <v>0</v>
      </c>
      <c r="H37" s="66">
        <f>SUM(B14)-SUM(H6)</f>
        <v>0</v>
      </c>
    </row>
    <row r="38" spans="1:8" ht="24" customHeight="1">
      <c r="A38" s="14"/>
      <c r="B38" s="71"/>
      <c r="C38" s="70"/>
      <c r="D38" s="69"/>
      <c r="E38" s="66"/>
      <c r="F38" s="66"/>
      <c r="G38" s="66"/>
      <c r="H38" s="66"/>
    </row>
    <row r="39" spans="1:8" ht="24" customHeight="1">
      <c r="A39" s="22" t="s">
        <v>52</v>
      </c>
      <c r="B39" s="71">
        <f>SUM(B6,B10)</f>
        <v>9438.65</v>
      </c>
      <c r="C39" s="68" t="s">
        <v>53</v>
      </c>
      <c r="D39" s="69">
        <f>SUM(D7:D37)</f>
        <v>9438.65</v>
      </c>
      <c r="E39" s="69">
        <f>SUM(E7:E37)</f>
        <v>9438.65</v>
      </c>
      <c r="F39" s="69">
        <f>SUM(F7:F37)</f>
        <v>0</v>
      </c>
      <c r="G39" s="69">
        <f>SUM(G7:G37)</f>
        <v>0</v>
      </c>
      <c r="H39" s="69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errors="blank" fitToHeight="1" fitToWidth="1" horizontalDpi="600" verticalDpi="600" orientation="landscape" paperSize="9" scale="4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72" t="s">
        <v>144</v>
      </c>
    </row>
    <row r="2" spans="1:41" ht="19.5" customHeight="1">
      <c r="A2" s="111" t="s">
        <v>145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9.5" customHeight="1">
      <c r="A3" s="31" t="s">
        <v>0</v>
      </c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4"/>
      <c r="AJ3" s="34"/>
      <c r="AK3" s="34"/>
      <c r="AL3" s="34"/>
      <c r="AO3" s="11" t="s">
        <v>4</v>
      </c>
    </row>
    <row r="4" spans="1:41" ht="19.5" customHeight="1">
      <c r="A4" s="115" t="s">
        <v>56</v>
      </c>
      <c r="B4" s="116"/>
      <c r="C4" s="116"/>
      <c r="D4" s="117"/>
      <c r="E4" s="143" t="s">
        <v>146</v>
      </c>
      <c r="F4" s="151" t="s">
        <v>147</v>
      </c>
      <c r="G4" s="152"/>
      <c r="H4" s="152"/>
      <c r="I4" s="152"/>
      <c r="J4" s="152"/>
      <c r="K4" s="152"/>
      <c r="L4" s="152"/>
      <c r="M4" s="152"/>
      <c r="N4" s="152"/>
      <c r="O4" s="153"/>
      <c r="P4" s="151" t="s">
        <v>148</v>
      </c>
      <c r="Q4" s="152"/>
      <c r="R4" s="152"/>
      <c r="S4" s="152"/>
      <c r="T4" s="152"/>
      <c r="U4" s="152"/>
      <c r="V4" s="152"/>
      <c r="W4" s="152"/>
      <c r="X4" s="152"/>
      <c r="Y4" s="153"/>
      <c r="Z4" s="151" t="s">
        <v>149</v>
      </c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/>
    </row>
    <row r="5" spans="1:41" ht="19.5" customHeight="1">
      <c r="A5" s="155" t="s">
        <v>67</v>
      </c>
      <c r="B5" s="156"/>
      <c r="C5" s="127" t="s">
        <v>68</v>
      </c>
      <c r="D5" s="129" t="s">
        <v>100</v>
      </c>
      <c r="E5" s="144"/>
      <c r="F5" s="146" t="s">
        <v>57</v>
      </c>
      <c r="G5" s="148" t="s">
        <v>150</v>
      </c>
      <c r="H5" s="149"/>
      <c r="I5" s="150"/>
      <c r="J5" s="148" t="s">
        <v>151</v>
      </c>
      <c r="K5" s="149"/>
      <c r="L5" s="150"/>
      <c r="M5" s="148" t="s">
        <v>152</v>
      </c>
      <c r="N5" s="149"/>
      <c r="O5" s="150"/>
      <c r="P5" s="154" t="s">
        <v>57</v>
      </c>
      <c r="Q5" s="148" t="s">
        <v>150</v>
      </c>
      <c r="R5" s="149"/>
      <c r="S5" s="150"/>
      <c r="T5" s="148" t="s">
        <v>151</v>
      </c>
      <c r="U5" s="149"/>
      <c r="V5" s="150"/>
      <c r="W5" s="148" t="s">
        <v>152</v>
      </c>
      <c r="X5" s="149"/>
      <c r="Y5" s="150"/>
      <c r="Z5" s="146" t="s">
        <v>57</v>
      </c>
      <c r="AA5" s="148" t="s">
        <v>150</v>
      </c>
      <c r="AB5" s="149"/>
      <c r="AC5" s="150"/>
      <c r="AD5" s="148" t="s">
        <v>151</v>
      </c>
      <c r="AE5" s="149"/>
      <c r="AF5" s="150"/>
      <c r="AG5" s="148" t="s">
        <v>152</v>
      </c>
      <c r="AH5" s="149"/>
      <c r="AI5" s="150"/>
      <c r="AJ5" s="148" t="s">
        <v>153</v>
      </c>
      <c r="AK5" s="149"/>
      <c r="AL5" s="150"/>
      <c r="AM5" s="148" t="s">
        <v>106</v>
      </c>
      <c r="AN5" s="149"/>
      <c r="AO5" s="150"/>
    </row>
    <row r="6" spans="1:41" ht="29.25" customHeight="1">
      <c r="A6" s="74" t="s">
        <v>77</v>
      </c>
      <c r="B6" s="74" t="s">
        <v>78</v>
      </c>
      <c r="C6" s="128"/>
      <c r="D6" s="128"/>
      <c r="E6" s="145"/>
      <c r="F6" s="147"/>
      <c r="G6" s="75" t="s">
        <v>72</v>
      </c>
      <c r="H6" s="76" t="s">
        <v>96</v>
      </c>
      <c r="I6" s="76" t="s">
        <v>97</v>
      </c>
      <c r="J6" s="75" t="s">
        <v>72</v>
      </c>
      <c r="K6" s="76" t="s">
        <v>96</v>
      </c>
      <c r="L6" s="76" t="s">
        <v>97</v>
      </c>
      <c r="M6" s="75" t="s">
        <v>72</v>
      </c>
      <c r="N6" s="76" t="s">
        <v>96</v>
      </c>
      <c r="O6" s="77" t="s">
        <v>97</v>
      </c>
      <c r="P6" s="147"/>
      <c r="Q6" s="78" t="s">
        <v>72</v>
      </c>
      <c r="R6" s="40" t="s">
        <v>96</v>
      </c>
      <c r="S6" s="40" t="s">
        <v>97</v>
      </c>
      <c r="T6" s="78" t="s">
        <v>72</v>
      </c>
      <c r="U6" s="40" t="s">
        <v>96</v>
      </c>
      <c r="V6" s="39" t="s">
        <v>97</v>
      </c>
      <c r="W6" s="35" t="s">
        <v>72</v>
      </c>
      <c r="X6" s="78" t="s">
        <v>96</v>
      </c>
      <c r="Y6" s="40" t="s">
        <v>97</v>
      </c>
      <c r="Z6" s="147"/>
      <c r="AA6" s="75" t="s">
        <v>72</v>
      </c>
      <c r="AB6" s="74" t="s">
        <v>96</v>
      </c>
      <c r="AC6" s="74" t="s">
        <v>97</v>
      </c>
      <c r="AD6" s="75" t="s">
        <v>72</v>
      </c>
      <c r="AE6" s="74" t="s">
        <v>96</v>
      </c>
      <c r="AF6" s="74" t="s">
        <v>97</v>
      </c>
      <c r="AG6" s="75" t="s">
        <v>72</v>
      </c>
      <c r="AH6" s="76" t="s">
        <v>96</v>
      </c>
      <c r="AI6" s="76" t="s">
        <v>97</v>
      </c>
      <c r="AJ6" s="75" t="s">
        <v>72</v>
      </c>
      <c r="AK6" s="76" t="s">
        <v>96</v>
      </c>
      <c r="AL6" s="76" t="s">
        <v>97</v>
      </c>
      <c r="AM6" s="75" t="s">
        <v>72</v>
      </c>
      <c r="AN6" s="76" t="s">
        <v>96</v>
      </c>
      <c r="AO6" s="76" t="s">
        <v>97</v>
      </c>
    </row>
    <row r="7" spans="1:41" ht="19.5" customHeight="1">
      <c r="A7" s="41" t="s">
        <v>37</v>
      </c>
      <c r="B7" s="41" t="s">
        <v>37</v>
      </c>
      <c r="C7" s="41" t="s">
        <v>37</v>
      </c>
      <c r="D7" s="41" t="s">
        <v>57</v>
      </c>
      <c r="E7" s="42">
        <f aca="true" t="shared" si="0" ref="E7:E21">SUM(F7,P7,Z7)</f>
        <v>9438.65</v>
      </c>
      <c r="F7" s="42">
        <f aca="true" t="shared" si="1" ref="F7:F21">SUM(G7,J7,M7)</f>
        <v>8717.96</v>
      </c>
      <c r="G7" s="42">
        <f aca="true" t="shared" si="2" ref="G7:G21">SUM(H7:I7)</f>
        <v>8717.96</v>
      </c>
      <c r="H7" s="42">
        <v>7205.91</v>
      </c>
      <c r="I7" s="43">
        <v>1512.05</v>
      </c>
      <c r="J7" s="42">
        <f aca="true" t="shared" si="3" ref="J7:J21">SUM(K7:L7)</f>
        <v>0</v>
      </c>
      <c r="K7" s="42">
        <v>0</v>
      </c>
      <c r="L7" s="43">
        <v>0</v>
      </c>
      <c r="M7" s="42">
        <f aca="true" t="shared" si="4" ref="M7:M21">SUM(N7:O7)</f>
        <v>0</v>
      </c>
      <c r="N7" s="42">
        <v>0</v>
      </c>
      <c r="O7" s="43">
        <v>0</v>
      </c>
      <c r="P7" s="44">
        <f aca="true" t="shared" si="5" ref="P7:P21">SUM(Q7,T7,W7)</f>
        <v>156</v>
      </c>
      <c r="Q7" s="42">
        <f aca="true" t="shared" si="6" ref="Q7:Q21">SUM(R7:S7)</f>
        <v>156</v>
      </c>
      <c r="R7" s="42">
        <v>0</v>
      </c>
      <c r="S7" s="43">
        <v>156</v>
      </c>
      <c r="T7" s="42">
        <f aca="true" t="shared" si="7" ref="T7:T21">SUM(U7:V7)</f>
        <v>0</v>
      </c>
      <c r="U7" s="42">
        <v>0</v>
      </c>
      <c r="V7" s="42">
        <v>0</v>
      </c>
      <c r="W7" s="42">
        <f aca="true" t="shared" si="8" ref="W7:W21">SUM(X7:Y7)</f>
        <v>0</v>
      </c>
      <c r="X7" s="42">
        <v>0</v>
      </c>
      <c r="Y7" s="43">
        <v>0</v>
      </c>
      <c r="Z7" s="44">
        <f aca="true" t="shared" si="9" ref="Z7:Z21">SUM(AA7,AD7,AG7,AJ7,AM7)</f>
        <v>564.69</v>
      </c>
      <c r="AA7" s="42">
        <f aca="true" t="shared" si="10" ref="AA7:AA21">SUM(AB7:AC7)</f>
        <v>564.69</v>
      </c>
      <c r="AB7" s="42">
        <v>0</v>
      </c>
      <c r="AC7" s="43">
        <v>564.69</v>
      </c>
      <c r="AD7" s="42">
        <f aca="true" t="shared" si="11" ref="AD7:AD21">SUM(AE7:AF7)</f>
        <v>0</v>
      </c>
      <c r="AE7" s="42">
        <v>0</v>
      </c>
      <c r="AF7" s="43">
        <v>0</v>
      </c>
      <c r="AG7" s="42">
        <f aca="true" t="shared" si="12" ref="AG7:AG21">SUM(AH7:AI7)</f>
        <v>0</v>
      </c>
      <c r="AH7" s="42">
        <v>0</v>
      </c>
      <c r="AI7" s="43">
        <v>0</v>
      </c>
      <c r="AJ7" s="42">
        <f aca="true" t="shared" si="13" ref="AJ7:AJ21">SUM(AK7:AL7)</f>
        <v>0</v>
      </c>
      <c r="AK7" s="42">
        <v>0</v>
      </c>
      <c r="AL7" s="43">
        <v>0</v>
      </c>
      <c r="AM7" s="42">
        <f aca="true" t="shared" si="14" ref="AM7:AM21">SUM(AN7:AO7)</f>
        <v>0</v>
      </c>
      <c r="AN7" s="42">
        <v>0</v>
      </c>
      <c r="AO7" s="43">
        <v>0</v>
      </c>
    </row>
    <row r="8" spans="1:41" ht="19.5" customHeight="1">
      <c r="A8" s="41" t="s">
        <v>37</v>
      </c>
      <c r="B8" s="41" t="s">
        <v>37</v>
      </c>
      <c r="C8" s="41" t="s">
        <v>37</v>
      </c>
      <c r="D8" s="41" t="s">
        <v>80</v>
      </c>
      <c r="E8" s="42">
        <f t="shared" si="0"/>
        <v>9438.65</v>
      </c>
      <c r="F8" s="42">
        <f t="shared" si="1"/>
        <v>8717.96</v>
      </c>
      <c r="G8" s="42">
        <f t="shared" si="2"/>
        <v>8717.96</v>
      </c>
      <c r="H8" s="42">
        <v>7205.91</v>
      </c>
      <c r="I8" s="43">
        <v>1512.05</v>
      </c>
      <c r="J8" s="42">
        <f t="shared" si="3"/>
        <v>0</v>
      </c>
      <c r="K8" s="42">
        <v>0</v>
      </c>
      <c r="L8" s="43">
        <v>0</v>
      </c>
      <c r="M8" s="42">
        <f t="shared" si="4"/>
        <v>0</v>
      </c>
      <c r="N8" s="42">
        <v>0</v>
      </c>
      <c r="O8" s="43">
        <v>0</v>
      </c>
      <c r="P8" s="44">
        <f t="shared" si="5"/>
        <v>156</v>
      </c>
      <c r="Q8" s="42">
        <f t="shared" si="6"/>
        <v>156</v>
      </c>
      <c r="R8" s="42">
        <v>0</v>
      </c>
      <c r="S8" s="43">
        <v>156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43">
        <v>0</v>
      </c>
      <c r="Z8" s="44">
        <f t="shared" si="9"/>
        <v>564.69</v>
      </c>
      <c r="AA8" s="42">
        <f t="shared" si="10"/>
        <v>564.69</v>
      </c>
      <c r="AB8" s="42">
        <v>0</v>
      </c>
      <c r="AC8" s="43">
        <v>564.69</v>
      </c>
      <c r="AD8" s="42">
        <f t="shared" si="11"/>
        <v>0</v>
      </c>
      <c r="AE8" s="42">
        <v>0</v>
      </c>
      <c r="AF8" s="43">
        <v>0</v>
      </c>
      <c r="AG8" s="42">
        <f t="shared" si="12"/>
        <v>0</v>
      </c>
      <c r="AH8" s="42">
        <v>0</v>
      </c>
      <c r="AI8" s="43">
        <v>0</v>
      </c>
      <c r="AJ8" s="42">
        <f t="shared" si="13"/>
        <v>0</v>
      </c>
      <c r="AK8" s="42">
        <v>0</v>
      </c>
      <c r="AL8" s="43">
        <v>0</v>
      </c>
      <c r="AM8" s="42">
        <f t="shared" si="14"/>
        <v>0</v>
      </c>
      <c r="AN8" s="42">
        <v>0</v>
      </c>
      <c r="AO8" s="43">
        <v>0</v>
      </c>
    </row>
    <row r="9" spans="1:41" ht="19.5" customHeight="1">
      <c r="A9" s="41" t="s">
        <v>37</v>
      </c>
      <c r="B9" s="41" t="s">
        <v>37</v>
      </c>
      <c r="C9" s="41" t="s">
        <v>37</v>
      </c>
      <c r="D9" s="41" t="s">
        <v>81</v>
      </c>
      <c r="E9" s="42">
        <f t="shared" si="0"/>
        <v>9438.65</v>
      </c>
      <c r="F9" s="42">
        <f t="shared" si="1"/>
        <v>8717.96</v>
      </c>
      <c r="G9" s="42">
        <f t="shared" si="2"/>
        <v>8717.96</v>
      </c>
      <c r="H9" s="42">
        <v>7205.91</v>
      </c>
      <c r="I9" s="43">
        <v>1512.05</v>
      </c>
      <c r="J9" s="42">
        <f t="shared" si="3"/>
        <v>0</v>
      </c>
      <c r="K9" s="42">
        <v>0</v>
      </c>
      <c r="L9" s="43">
        <v>0</v>
      </c>
      <c r="M9" s="42">
        <f t="shared" si="4"/>
        <v>0</v>
      </c>
      <c r="N9" s="42">
        <v>0</v>
      </c>
      <c r="O9" s="43">
        <v>0</v>
      </c>
      <c r="P9" s="44">
        <f t="shared" si="5"/>
        <v>156</v>
      </c>
      <c r="Q9" s="42">
        <f t="shared" si="6"/>
        <v>156</v>
      </c>
      <c r="R9" s="42">
        <v>0</v>
      </c>
      <c r="S9" s="43">
        <v>156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43">
        <v>0</v>
      </c>
      <c r="Z9" s="44">
        <f t="shared" si="9"/>
        <v>564.69</v>
      </c>
      <c r="AA9" s="42">
        <f t="shared" si="10"/>
        <v>564.69</v>
      </c>
      <c r="AB9" s="42">
        <v>0</v>
      </c>
      <c r="AC9" s="43">
        <v>564.69</v>
      </c>
      <c r="AD9" s="42">
        <f t="shared" si="11"/>
        <v>0</v>
      </c>
      <c r="AE9" s="42">
        <v>0</v>
      </c>
      <c r="AF9" s="43">
        <v>0</v>
      </c>
      <c r="AG9" s="42">
        <f t="shared" si="12"/>
        <v>0</v>
      </c>
      <c r="AH9" s="42">
        <v>0</v>
      </c>
      <c r="AI9" s="43">
        <v>0</v>
      </c>
      <c r="AJ9" s="42">
        <f t="shared" si="13"/>
        <v>0</v>
      </c>
      <c r="AK9" s="42">
        <v>0</v>
      </c>
      <c r="AL9" s="43">
        <v>0</v>
      </c>
      <c r="AM9" s="42">
        <f t="shared" si="14"/>
        <v>0</v>
      </c>
      <c r="AN9" s="42">
        <v>0</v>
      </c>
      <c r="AO9" s="43">
        <v>0</v>
      </c>
    </row>
    <row r="10" spans="1:41" ht="19.5" customHeight="1">
      <c r="A10" s="41" t="s">
        <v>37</v>
      </c>
      <c r="B10" s="41" t="s">
        <v>37</v>
      </c>
      <c r="C10" s="41" t="s">
        <v>37</v>
      </c>
      <c r="D10" s="41" t="s">
        <v>154</v>
      </c>
      <c r="E10" s="42">
        <f t="shared" si="0"/>
        <v>7015.53</v>
      </c>
      <c r="F10" s="42">
        <f t="shared" si="1"/>
        <v>6787.19</v>
      </c>
      <c r="G10" s="42">
        <f t="shared" si="2"/>
        <v>6787.19</v>
      </c>
      <c r="H10" s="42">
        <v>6737.19</v>
      </c>
      <c r="I10" s="43">
        <v>50</v>
      </c>
      <c r="J10" s="42">
        <f t="shared" si="3"/>
        <v>0</v>
      </c>
      <c r="K10" s="42">
        <v>0</v>
      </c>
      <c r="L10" s="43">
        <v>0</v>
      </c>
      <c r="M10" s="42">
        <f t="shared" si="4"/>
        <v>0</v>
      </c>
      <c r="N10" s="42">
        <v>0</v>
      </c>
      <c r="O10" s="43">
        <v>0</v>
      </c>
      <c r="P10" s="44">
        <f t="shared" si="5"/>
        <v>151</v>
      </c>
      <c r="Q10" s="42">
        <f t="shared" si="6"/>
        <v>151</v>
      </c>
      <c r="R10" s="42">
        <v>0</v>
      </c>
      <c r="S10" s="43">
        <v>151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43">
        <v>0</v>
      </c>
      <c r="Z10" s="44">
        <f t="shared" si="9"/>
        <v>77.34</v>
      </c>
      <c r="AA10" s="42">
        <f t="shared" si="10"/>
        <v>77.34</v>
      </c>
      <c r="AB10" s="42">
        <v>0</v>
      </c>
      <c r="AC10" s="43">
        <v>77.34</v>
      </c>
      <c r="AD10" s="42">
        <f t="shared" si="11"/>
        <v>0</v>
      </c>
      <c r="AE10" s="42">
        <v>0</v>
      </c>
      <c r="AF10" s="43">
        <v>0</v>
      </c>
      <c r="AG10" s="42">
        <f t="shared" si="12"/>
        <v>0</v>
      </c>
      <c r="AH10" s="42">
        <v>0</v>
      </c>
      <c r="AI10" s="43">
        <v>0</v>
      </c>
      <c r="AJ10" s="42">
        <f t="shared" si="13"/>
        <v>0</v>
      </c>
      <c r="AK10" s="42">
        <v>0</v>
      </c>
      <c r="AL10" s="43">
        <v>0</v>
      </c>
      <c r="AM10" s="42">
        <f t="shared" si="14"/>
        <v>0</v>
      </c>
      <c r="AN10" s="42">
        <v>0</v>
      </c>
      <c r="AO10" s="43">
        <v>0</v>
      </c>
    </row>
    <row r="11" spans="1:41" ht="19.5" customHeight="1">
      <c r="A11" s="41" t="s">
        <v>155</v>
      </c>
      <c r="B11" s="41" t="s">
        <v>92</v>
      </c>
      <c r="C11" s="41" t="s">
        <v>85</v>
      </c>
      <c r="D11" s="41" t="s">
        <v>156</v>
      </c>
      <c r="E11" s="42">
        <f t="shared" si="0"/>
        <v>5159.12</v>
      </c>
      <c r="F11" s="42">
        <f t="shared" si="1"/>
        <v>5159.12</v>
      </c>
      <c r="G11" s="42">
        <f t="shared" si="2"/>
        <v>5159.12</v>
      </c>
      <c r="H11" s="42">
        <v>5159.12</v>
      </c>
      <c r="I11" s="43">
        <v>0</v>
      </c>
      <c r="J11" s="42">
        <f t="shared" si="3"/>
        <v>0</v>
      </c>
      <c r="K11" s="42">
        <v>0</v>
      </c>
      <c r="L11" s="43">
        <v>0</v>
      </c>
      <c r="M11" s="42">
        <f t="shared" si="4"/>
        <v>0</v>
      </c>
      <c r="N11" s="42">
        <v>0</v>
      </c>
      <c r="O11" s="43">
        <v>0</v>
      </c>
      <c r="P11" s="44">
        <f t="shared" si="5"/>
        <v>0</v>
      </c>
      <c r="Q11" s="42">
        <f t="shared" si="6"/>
        <v>0</v>
      </c>
      <c r="R11" s="42">
        <v>0</v>
      </c>
      <c r="S11" s="43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43">
        <v>0</v>
      </c>
      <c r="Z11" s="44">
        <f t="shared" si="9"/>
        <v>0</v>
      </c>
      <c r="AA11" s="42">
        <f t="shared" si="10"/>
        <v>0</v>
      </c>
      <c r="AB11" s="42">
        <v>0</v>
      </c>
      <c r="AC11" s="43">
        <v>0</v>
      </c>
      <c r="AD11" s="42">
        <f t="shared" si="11"/>
        <v>0</v>
      </c>
      <c r="AE11" s="42">
        <v>0</v>
      </c>
      <c r="AF11" s="43">
        <v>0</v>
      </c>
      <c r="AG11" s="42">
        <f t="shared" si="12"/>
        <v>0</v>
      </c>
      <c r="AH11" s="42">
        <v>0</v>
      </c>
      <c r="AI11" s="43">
        <v>0</v>
      </c>
      <c r="AJ11" s="42">
        <f t="shared" si="13"/>
        <v>0</v>
      </c>
      <c r="AK11" s="42">
        <v>0</v>
      </c>
      <c r="AL11" s="43">
        <v>0</v>
      </c>
      <c r="AM11" s="42">
        <f t="shared" si="14"/>
        <v>0</v>
      </c>
      <c r="AN11" s="42">
        <v>0</v>
      </c>
      <c r="AO11" s="43">
        <v>0</v>
      </c>
    </row>
    <row r="12" spans="1:41" ht="19.5" customHeight="1">
      <c r="A12" s="41" t="s">
        <v>155</v>
      </c>
      <c r="B12" s="41" t="s">
        <v>89</v>
      </c>
      <c r="C12" s="41" t="s">
        <v>85</v>
      </c>
      <c r="D12" s="41" t="s">
        <v>157</v>
      </c>
      <c r="E12" s="42">
        <f t="shared" si="0"/>
        <v>1856.4099999999999</v>
      </c>
      <c r="F12" s="42">
        <f t="shared" si="1"/>
        <v>1628.07</v>
      </c>
      <c r="G12" s="42">
        <f t="shared" si="2"/>
        <v>1628.07</v>
      </c>
      <c r="H12" s="42">
        <v>1578.07</v>
      </c>
      <c r="I12" s="43">
        <v>50</v>
      </c>
      <c r="J12" s="42">
        <f t="shared" si="3"/>
        <v>0</v>
      </c>
      <c r="K12" s="42">
        <v>0</v>
      </c>
      <c r="L12" s="43">
        <v>0</v>
      </c>
      <c r="M12" s="42">
        <f t="shared" si="4"/>
        <v>0</v>
      </c>
      <c r="N12" s="42">
        <v>0</v>
      </c>
      <c r="O12" s="43">
        <v>0</v>
      </c>
      <c r="P12" s="44">
        <f t="shared" si="5"/>
        <v>151</v>
      </c>
      <c r="Q12" s="42">
        <f t="shared" si="6"/>
        <v>151</v>
      </c>
      <c r="R12" s="42">
        <v>0</v>
      </c>
      <c r="S12" s="43">
        <v>151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43">
        <v>0</v>
      </c>
      <c r="Z12" s="44">
        <f t="shared" si="9"/>
        <v>77.34</v>
      </c>
      <c r="AA12" s="42">
        <f t="shared" si="10"/>
        <v>77.34</v>
      </c>
      <c r="AB12" s="42">
        <v>0</v>
      </c>
      <c r="AC12" s="43">
        <v>77.34</v>
      </c>
      <c r="AD12" s="42">
        <f t="shared" si="11"/>
        <v>0</v>
      </c>
      <c r="AE12" s="42">
        <v>0</v>
      </c>
      <c r="AF12" s="43">
        <v>0</v>
      </c>
      <c r="AG12" s="42">
        <f t="shared" si="12"/>
        <v>0</v>
      </c>
      <c r="AH12" s="42">
        <v>0</v>
      </c>
      <c r="AI12" s="43">
        <v>0</v>
      </c>
      <c r="AJ12" s="42">
        <f t="shared" si="13"/>
        <v>0</v>
      </c>
      <c r="AK12" s="42">
        <v>0</v>
      </c>
      <c r="AL12" s="43">
        <v>0</v>
      </c>
      <c r="AM12" s="42">
        <f t="shared" si="14"/>
        <v>0</v>
      </c>
      <c r="AN12" s="42">
        <v>0</v>
      </c>
      <c r="AO12" s="43">
        <v>0</v>
      </c>
    </row>
    <row r="13" spans="1:41" ht="19.5" customHeight="1">
      <c r="A13" s="41" t="s">
        <v>37</v>
      </c>
      <c r="B13" s="41" t="s">
        <v>37</v>
      </c>
      <c r="C13" s="41" t="s">
        <v>37</v>
      </c>
      <c r="D13" s="41" t="s">
        <v>158</v>
      </c>
      <c r="E13" s="42">
        <f t="shared" si="0"/>
        <v>1262.35</v>
      </c>
      <c r="F13" s="42">
        <f t="shared" si="1"/>
        <v>770</v>
      </c>
      <c r="G13" s="42">
        <f t="shared" si="2"/>
        <v>770</v>
      </c>
      <c r="H13" s="42">
        <v>0</v>
      </c>
      <c r="I13" s="43">
        <v>770</v>
      </c>
      <c r="J13" s="42">
        <f t="shared" si="3"/>
        <v>0</v>
      </c>
      <c r="K13" s="42">
        <v>0</v>
      </c>
      <c r="L13" s="43">
        <v>0</v>
      </c>
      <c r="M13" s="42">
        <f t="shared" si="4"/>
        <v>0</v>
      </c>
      <c r="N13" s="42">
        <v>0</v>
      </c>
      <c r="O13" s="43">
        <v>0</v>
      </c>
      <c r="P13" s="44">
        <f t="shared" si="5"/>
        <v>5</v>
      </c>
      <c r="Q13" s="42">
        <f t="shared" si="6"/>
        <v>5</v>
      </c>
      <c r="R13" s="42">
        <v>0</v>
      </c>
      <c r="S13" s="43">
        <v>5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43">
        <v>0</v>
      </c>
      <c r="Z13" s="44">
        <f t="shared" si="9"/>
        <v>487.35</v>
      </c>
      <c r="AA13" s="42">
        <f t="shared" si="10"/>
        <v>487.35</v>
      </c>
      <c r="AB13" s="42">
        <v>0</v>
      </c>
      <c r="AC13" s="43">
        <v>487.35</v>
      </c>
      <c r="AD13" s="42">
        <f t="shared" si="11"/>
        <v>0</v>
      </c>
      <c r="AE13" s="42">
        <v>0</v>
      </c>
      <c r="AF13" s="43">
        <v>0</v>
      </c>
      <c r="AG13" s="42">
        <f t="shared" si="12"/>
        <v>0</v>
      </c>
      <c r="AH13" s="42">
        <v>0</v>
      </c>
      <c r="AI13" s="43">
        <v>0</v>
      </c>
      <c r="AJ13" s="42">
        <f t="shared" si="13"/>
        <v>0</v>
      </c>
      <c r="AK13" s="42">
        <v>0</v>
      </c>
      <c r="AL13" s="43">
        <v>0</v>
      </c>
      <c r="AM13" s="42">
        <f t="shared" si="14"/>
        <v>0</v>
      </c>
      <c r="AN13" s="42">
        <v>0</v>
      </c>
      <c r="AO13" s="43">
        <v>0</v>
      </c>
    </row>
    <row r="14" spans="1:41" ht="19.5" customHeight="1">
      <c r="A14" s="41" t="s">
        <v>159</v>
      </c>
      <c r="B14" s="41" t="s">
        <v>92</v>
      </c>
      <c r="C14" s="41" t="s">
        <v>85</v>
      </c>
      <c r="D14" s="41" t="s">
        <v>160</v>
      </c>
      <c r="E14" s="42">
        <f t="shared" si="0"/>
        <v>1262.35</v>
      </c>
      <c r="F14" s="42">
        <f t="shared" si="1"/>
        <v>770</v>
      </c>
      <c r="G14" s="42">
        <f t="shared" si="2"/>
        <v>770</v>
      </c>
      <c r="H14" s="42">
        <v>0</v>
      </c>
      <c r="I14" s="43">
        <v>770</v>
      </c>
      <c r="J14" s="42">
        <f t="shared" si="3"/>
        <v>0</v>
      </c>
      <c r="K14" s="42">
        <v>0</v>
      </c>
      <c r="L14" s="43">
        <v>0</v>
      </c>
      <c r="M14" s="42">
        <f t="shared" si="4"/>
        <v>0</v>
      </c>
      <c r="N14" s="42">
        <v>0</v>
      </c>
      <c r="O14" s="43">
        <v>0</v>
      </c>
      <c r="P14" s="44">
        <f t="shared" si="5"/>
        <v>5</v>
      </c>
      <c r="Q14" s="42">
        <f t="shared" si="6"/>
        <v>5</v>
      </c>
      <c r="R14" s="42">
        <v>0</v>
      </c>
      <c r="S14" s="43">
        <v>5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43">
        <v>0</v>
      </c>
      <c r="Z14" s="44">
        <f t="shared" si="9"/>
        <v>487.35</v>
      </c>
      <c r="AA14" s="42">
        <f t="shared" si="10"/>
        <v>487.35</v>
      </c>
      <c r="AB14" s="42">
        <v>0</v>
      </c>
      <c r="AC14" s="43">
        <v>487.35</v>
      </c>
      <c r="AD14" s="42">
        <f t="shared" si="11"/>
        <v>0</v>
      </c>
      <c r="AE14" s="42">
        <v>0</v>
      </c>
      <c r="AF14" s="43">
        <v>0</v>
      </c>
      <c r="AG14" s="42">
        <f t="shared" si="12"/>
        <v>0</v>
      </c>
      <c r="AH14" s="42">
        <v>0</v>
      </c>
      <c r="AI14" s="43">
        <v>0</v>
      </c>
      <c r="AJ14" s="42">
        <f t="shared" si="13"/>
        <v>0</v>
      </c>
      <c r="AK14" s="42">
        <v>0</v>
      </c>
      <c r="AL14" s="43">
        <v>0</v>
      </c>
      <c r="AM14" s="42">
        <f t="shared" si="14"/>
        <v>0</v>
      </c>
      <c r="AN14" s="42">
        <v>0</v>
      </c>
      <c r="AO14" s="43">
        <v>0</v>
      </c>
    </row>
    <row r="15" spans="1:41" ht="19.5" customHeight="1">
      <c r="A15" s="41" t="s">
        <v>37</v>
      </c>
      <c r="B15" s="41" t="s">
        <v>37</v>
      </c>
      <c r="C15" s="41" t="s">
        <v>37</v>
      </c>
      <c r="D15" s="41" t="s">
        <v>161</v>
      </c>
      <c r="E15" s="42">
        <f t="shared" si="0"/>
        <v>1038.72</v>
      </c>
      <c r="F15" s="42">
        <f t="shared" si="1"/>
        <v>1038.72</v>
      </c>
      <c r="G15" s="42">
        <f t="shared" si="2"/>
        <v>1038.72</v>
      </c>
      <c r="H15" s="42">
        <v>468.72</v>
      </c>
      <c r="I15" s="43">
        <v>570</v>
      </c>
      <c r="J15" s="42">
        <f t="shared" si="3"/>
        <v>0</v>
      </c>
      <c r="K15" s="42">
        <v>0</v>
      </c>
      <c r="L15" s="43">
        <v>0</v>
      </c>
      <c r="M15" s="42">
        <f t="shared" si="4"/>
        <v>0</v>
      </c>
      <c r="N15" s="42">
        <v>0</v>
      </c>
      <c r="O15" s="43">
        <v>0</v>
      </c>
      <c r="P15" s="44">
        <f t="shared" si="5"/>
        <v>0</v>
      </c>
      <c r="Q15" s="42">
        <f t="shared" si="6"/>
        <v>0</v>
      </c>
      <c r="R15" s="42">
        <v>0</v>
      </c>
      <c r="S15" s="43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43">
        <v>0</v>
      </c>
      <c r="Z15" s="44">
        <f t="shared" si="9"/>
        <v>0</v>
      </c>
      <c r="AA15" s="42">
        <f t="shared" si="10"/>
        <v>0</v>
      </c>
      <c r="AB15" s="42">
        <v>0</v>
      </c>
      <c r="AC15" s="43">
        <v>0</v>
      </c>
      <c r="AD15" s="42">
        <f t="shared" si="11"/>
        <v>0</v>
      </c>
      <c r="AE15" s="42">
        <v>0</v>
      </c>
      <c r="AF15" s="43">
        <v>0</v>
      </c>
      <c r="AG15" s="42">
        <f t="shared" si="12"/>
        <v>0</v>
      </c>
      <c r="AH15" s="42">
        <v>0</v>
      </c>
      <c r="AI15" s="43">
        <v>0</v>
      </c>
      <c r="AJ15" s="42">
        <f t="shared" si="13"/>
        <v>0</v>
      </c>
      <c r="AK15" s="42">
        <v>0</v>
      </c>
      <c r="AL15" s="43">
        <v>0</v>
      </c>
      <c r="AM15" s="42">
        <f t="shared" si="14"/>
        <v>0</v>
      </c>
      <c r="AN15" s="42">
        <v>0</v>
      </c>
      <c r="AO15" s="43">
        <v>0</v>
      </c>
    </row>
    <row r="16" spans="1:41" ht="19.5" customHeight="1">
      <c r="A16" s="41" t="s">
        <v>162</v>
      </c>
      <c r="B16" s="41" t="s">
        <v>92</v>
      </c>
      <c r="C16" s="41" t="s">
        <v>85</v>
      </c>
      <c r="D16" s="41" t="s">
        <v>163</v>
      </c>
      <c r="E16" s="42">
        <f t="shared" si="0"/>
        <v>37.13</v>
      </c>
      <c r="F16" s="42">
        <f t="shared" si="1"/>
        <v>37.13</v>
      </c>
      <c r="G16" s="42">
        <f t="shared" si="2"/>
        <v>37.13</v>
      </c>
      <c r="H16" s="42">
        <v>37.13</v>
      </c>
      <c r="I16" s="43">
        <v>0</v>
      </c>
      <c r="J16" s="42">
        <f t="shared" si="3"/>
        <v>0</v>
      </c>
      <c r="K16" s="42">
        <v>0</v>
      </c>
      <c r="L16" s="43">
        <v>0</v>
      </c>
      <c r="M16" s="42">
        <f t="shared" si="4"/>
        <v>0</v>
      </c>
      <c r="N16" s="42">
        <v>0</v>
      </c>
      <c r="O16" s="43">
        <v>0</v>
      </c>
      <c r="P16" s="44">
        <f t="shared" si="5"/>
        <v>0</v>
      </c>
      <c r="Q16" s="42">
        <f t="shared" si="6"/>
        <v>0</v>
      </c>
      <c r="R16" s="42">
        <v>0</v>
      </c>
      <c r="S16" s="43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43">
        <v>0</v>
      </c>
      <c r="Z16" s="44">
        <f t="shared" si="9"/>
        <v>0</v>
      </c>
      <c r="AA16" s="42">
        <f t="shared" si="10"/>
        <v>0</v>
      </c>
      <c r="AB16" s="42">
        <v>0</v>
      </c>
      <c r="AC16" s="43">
        <v>0</v>
      </c>
      <c r="AD16" s="42">
        <f t="shared" si="11"/>
        <v>0</v>
      </c>
      <c r="AE16" s="42">
        <v>0</v>
      </c>
      <c r="AF16" s="43">
        <v>0</v>
      </c>
      <c r="AG16" s="42">
        <f t="shared" si="12"/>
        <v>0</v>
      </c>
      <c r="AH16" s="42">
        <v>0</v>
      </c>
      <c r="AI16" s="43">
        <v>0</v>
      </c>
      <c r="AJ16" s="42">
        <f t="shared" si="13"/>
        <v>0</v>
      </c>
      <c r="AK16" s="42">
        <v>0</v>
      </c>
      <c r="AL16" s="43">
        <v>0</v>
      </c>
      <c r="AM16" s="42">
        <f t="shared" si="14"/>
        <v>0</v>
      </c>
      <c r="AN16" s="42">
        <v>0</v>
      </c>
      <c r="AO16" s="43">
        <v>0</v>
      </c>
    </row>
    <row r="17" spans="1:41" ht="19.5" customHeight="1">
      <c r="A17" s="41" t="s">
        <v>162</v>
      </c>
      <c r="B17" s="41" t="s">
        <v>89</v>
      </c>
      <c r="C17" s="41" t="s">
        <v>85</v>
      </c>
      <c r="D17" s="41" t="s">
        <v>164</v>
      </c>
      <c r="E17" s="42">
        <f t="shared" si="0"/>
        <v>831.5899999999999</v>
      </c>
      <c r="F17" s="42">
        <f t="shared" si="1"/>
        <v>831.5899999999999</v>
      </c>
      <c r="G17" s="42">
        <f t="shared" si="2"/>
        <v>831.5899999999999</v>
      </c>
      <c r="H17" s="42">
        <v>261.59</v>
      </c>
      <c r="I17" s="43">
        <v>570</v>
      </c>
      <c r="J17" s="42">
        <f t="shared" si="3"/>
        <v>0</v>
      </c>
      <c r="K17" s="42">
        <v>0</v>
      </c>
      <c r="L17" s="43">
        <v>0</v>
      </c>
      <c r="M17" s="42">
        <f t="shared" si="4"/>
        <v>0</v>
      </c>
      <c r="N17" s="42">
        <v>0</v>
      </c>
      <c r="O17" s="43">
        <v>0</v>
      </c>
      <c r="P17" s="44">
        <f t="shared" si="5"/>
        <v>0</v>
      </c>
      <c r="Q17" s="42">
        <f t="shared" si="6"/>
        <v>0</v>
      </c>
      <c r="R17" s="42">
        <v>0</v>
      </c>
      <c r="S17" s="43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43">
        <v>0</v>
      </c>
      <c r="Z17" s="44">
        <f t="shared" si="9"/>
        <v>0</v>
      </c>
      <c r="AA17" s="42">
        <f t="shared" si="10"/>
        <v>0</v>
      </c>
      <c r="AB17" s="42">
        <v>0</v>
      </c>
      <c r="AC17" s="43">
        <v>0</v>
      </c>
      <c r="AD17" s="42">
        <f t="shared" si="11"/>
        <v>0</v>
      </c>
      <c r="AE17" s="42">
        <v>0</v>
      </c>
      <c r="AF17" s="43">
        <v>0</v>
      </c>
      <c r="AG17" s="42">
        <f t="shared" si="12"/>
        <v>0</v>
      </c>
      <c r="AH17" s="42">
        <v>0</v>
      </c>
      <c r="AI17" s="43">
        <v>0</v>
      </c>
      <c r="AJ17" s="42">
        <f t="shared" si="13"/>
        <v>0</v>
      </c>
      <c r="AK17" s="42">
        <v>0</v>
      </c>
      <c r="AL17" s="43">
        <v>0</v>
      </c>
      <c r="AM17" s="42">
        <f t="shared" si="14"/>
        <v>0</v>
      </c>
      <c r="AN17" s="42">
        <v>0</v>
      </c>
      <c r="AO17" s="43">
        <v>0</v>
      </c>
    </row>
    <row r="18" spans="1:41" ht="19.5" customHeight="1">
      <c r="A18" s="41" t="s">
        <v>162</v>
      </c>
      <c r="B18" s="41" t="s">
        <v>84</v>
      </c>
      <c r="C18" s="41" t="s">
        <v>85</v>
      </c>
      <c r="D18" s="41" t="s">
        <v>165</v>
      </c>
      <c r="E18" s="42">
        <f t="shared" si="0"/>
        <v>70</v>
      </c>
      <c r="F18" s="42">
        <f t="shared" si="1"/>
        <v>70</v>
      </c>
      <c r="G18" s="42">
        <f t="shared" si="2"/>
        <v>70</v>
      </c>
      <c r="H18" s="42">
        <v>70</v>
      </c>
      <c r="I18" s="43">
        <v>0</v>
      </c>
      <c r="J18" s="42">
        <f t="shared" si="3"/>
        <v>0</v>
      </c>
      <c r="K18" s="42">
        <v>0</v>
      </c>
      <c r="L18" s="43">
        <v>0</v>
      </c>
      <c r="M18" s="42">
        <f t="shared" si="4"/>
        <v>0</v>
      </c>
      <c r="N18" s="42">
        <v>0</v>
      </c>
      <c r="O18" s="43">
        <v>0</v>
      </c>
      <c r="P18" s="44">
        <f t="shared" si="5"/>
        <v>0</v>
      </c>
      <c r="Q18" s="42">
        <f t="shared" si="6"/>
        <v>0</v>
      </c>
      <c r="R18" s="42">
        <v>0</v>
      </c>
      <c r="S18" s="43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43">
        <v>0</v>
      </c>
      <c r="Z18" s="44">
        <f t="shared" si="9"/>
        <v>0</v>
      </c>
      <c r="AA18" s="42">
        <f t="shared" si="10"/>
        <v>0</v>
      </c>
      <c r="AB18" s="42">
        <v>0</v>
      </c>
      <c r="AC18" s="43">
        <v>0</v>
      </c>
      <c r="AD18" s="42">
        <f t="shared" si="11"/>
        <v>0</v>
      </c>
      <c r="AE18" s="42">
        <v>0</v>
      </c>
      <c r="AF18" s="43">
        <v>0</v>
      </c>
      <c r="AG18" s="42">
        <f t="shared" si="12"/>
        <v>0</v>
      </c>
      <c r="AH18" s="42">
        <v>0</v>
      </c>
      <c r="AI18" s="43">
        <v>0</v>
      </c>
      <c r="AJ18" s="42">
        <f t="shared" si="13"/>
        <v>0</v>
      </c>
      <c r="AK18" s="42">
        <v>0</v>
      </c>
      <c r="AL18" s="43">
        <v>0</v>
      </c>
      <c r="AM18" s="42">
        <f t="shared" si="14"/>
        <v>0</v>
      </c>
      <c r="AN18" s="42">
        <v>0</v>
      </c>
      <c r="AO18" s="43">
        <v>0</v>
      </c>
    </row>
    <row r="19" spans="1:41" ht="19.5" customHeight="1">
      <c r="A19" s="41" t="s">
        <v>162</v>
      </c>
      <c r="B19" s="41" t="s">
        <v>166</v>
      </c>
      <c r="C19" s="41" t="s">
        <v>85</v>
      </c>
      <c r="D19" s="41" t="s">
        <v>167</v>
      </c>
      <c r="E19" s="42">
        <f t="shared" si="0"/>
        <v>100</v>
      </c>
      <c r="F19" s="42">
        <f t="shared" si="1"/>
        <v>100</v>
      </c>
      <c r="G19" s="42">
        <f t="shared" si="2"/>
        <v>100</v>
      </c>
      <c r="H19" s="42">
        <v>100</v>
      </c>
      <c r="I19" s="43">
        <v>0</v>
      </c>
      <c r="J19" s="42">
        <f t="shared" si="3"/>
        <v>0</v>
      </c>
      <c r="K19" s="42">
        <v>0</v>
      </c>
      <c r="L19" s="43">
        <v>0</v>
      </c>
      <c r="M19" s="42">
        <f t="shared" si="4"/>
        <v>0</v>
      </c>
      <c r="N19" s="42">
        <v>0</v>
      </c>
      <c r="O19" s="43">
        <v>0</v>
      </c>
      <c r="P19" s="44">
        <f t="shared" si="5"/>
        <v>0</v>
      </c>
      <c r="Q19" s="42">
        <f t="shared" si="6"/>
        <v>0</v>
      </c>
      <c r="R19" s="42">
        <v>0</v>
      </c>
      <c r="S19" s="43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43">
        <v>0</v>
      </c>
      <c r="Z19" s="44">
        <f t="shared" si="9"/>
        <v>0</v>
      </c>
      <c r="AA19" s="42">
        <f t="shared" si="10"/>
        <v>0</v>
      </c>
      <c r="AB19" s="42">
        <v>0</v>
      </c>
      <c r="AC19" s="43">
        <v>0</v>
      </c>
      <c r="AD19" s="42">
        <f t="shared" si="11"/>
        <v>0</v>
      </c>
      <c r="AE19" s="42">
        <v>0</v>
      </c>
      <c r="AF19" s="43">
        <v>0</v>
      </c>
      <c r="AG19" s="42">
        <f t="shared" si="12"/>
        <v>0</v>
      </c>
      <c r="AH19" s="42">
        <v>0</v>
      </c>
      <c r="AI19" s="43">
        <v>0</v>
      </c>
      <c r="AJ19" s="42">
        <f t="shared" si="13"/>
        <v>0</v>
      </c>
      <c r="AK19" s="42">
        <v>0</v>
      </c>
      <c r="AL19" s="43">
        <v>0</v>
      </c>
      <c r="AM19" s="42">
        <f t="shared" si="14"/>
        <v>0</v>
      </c>
      <c r="AN19" s="42">
        <v>0</v>
      </c>
      <c r="AO19" s="43">
        <v>0</v>
      </c>
    </row>
    <row r="20" spans="1:41" ht="19.5" customHeight="1">
      <c r="A20" s="41" t="s">
        <v>37</v>
      </c>
      <c r="B20" s="41" t="s">
        <v>37</v>
      </c>
      <c r="C20" s="41" t="s">
        <v>37</v>
      </c>
      <c r="D20" s="41" t="s">
        <v>168</v>
      </c>
      <c r="E20" s="42">
        <f t="shared" si="0"/>
        <v>122.05</v>
      </c>
      <c r="F20" s="42">
        <f t="shared" si="1"/>
        <v>122.05</v>
      </c>
      <c r="G20" s="42">
        <f t="shared" si="2"/>
        <v>122.05</v>
      </c>
      <c r="H20" s="42">
        <v>0</v>
      </c>
      <c r="I20" s="43">
        <v>122.05</v>
      </c>
      <c r="J20" s="42">
        <f t="shared" si="3"/>
        <v>0</v>
      </c>
      <c r="K20" s="42">
        <v>0</v>
      </c>
      <c r="L20" s="43">
        <v>0</v>
      </c>
      <c r="M20" s="42">
        <f t="shared" si="4"/>
        <v>0</v>
      </c>
      <c r="N20" s="42">
        <v>0</v>
      </c>
      <c r="O20" s="43">
        <v>0</v>
      </c>
      <c r="P20" s="44">
        <f t="shared" si="5"/>
        <v>0</v>
      </c>
      <c r="Q20" s="42">
        <f t="shared" si="6"/>
        <v>0</v>
      </c>
      <c r="R20" s="42">
        <v>0</v>
      </c>
      <c r="S20" s="43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43">
        <v>0</v>
      </c>
      <c r="Z20" s="44">
        <f t="shared" si="9"/>
        <v>0</v>
      </c>
      <c r="AA20" s="42">
        <f t="shared" si="10"/>
        <v>0</v>
      </c>
      <c r="AB20" s="42">
        <v>0</v>
      </c>
      <c r="AC20" s="43">
        <v>0</v>
      </c>
      <c r="AD20" s="42">
        <f t="shared" si="11"/>
        <v>0</v>
      </c>
      <c r="AE20" s="42">
        <v>0</v>
      </c>
      <c r="AF20" s="43">
        <v>0</v>
      </c>
      <c r="AG20" s="42">
        <f t="shared" si="12"/>
        <v>0</v>
      </c>
      <c r="AH20" s="42">
        <v>0</v>
      </c>
      <c r="AI20" s="43">
        <v>0</v>
      </c>
      <c r="AJ20" s="42">
        <f t="shared" si="13"/>
        <v>0</v>
      </c>
      <c r="AK20" s="42">
        <v>0</v>
      </c>
      <c r="AL20" s="43">
        <v>0</v>
      </c>
      <c r="AM20" s="42">
        <f t="shared" si="14"/>
        <v>0</v>
      </c>
      <c r="AN20" s="42">
        <v>0</v>
      </c>
      <c r="AO20" s="43">
        <v>0</v>
      </c>
    </row>
    <row r="21" spans="1:41" ht="19.5" customHeight="1">
      <c r="A21" s="41" t="s">
        <v>169</v>
      </c>
      <c r="B21" s="41" t="s">
        <v>92</v>
      </c>
      <c r="C21" s="41" t="s">
        <v>85</v>
      </c>
      <c r="D21" s="41" t="s">
        <v>170</v>
      </c>
      <c r="E21" s="42">
        <f t="shared" si="0"/>
        <v>122.05</v>
      </c>
      <c r="F21" s="42">
        <f t="shared" si="1"/>
        <v>122.05</v>
      </c>
      <c r="G21" s="42">
        <f t="shared" si="2"/>
        <v>122.05</v>
      </c>
      <c r="H21" s="42">
        <v>0</v>
      </c>
      <c r="I21" s="43">
        <v>122.05</v>
      </c>
      <c r="J21" s="42">
        <f t="shared" si="3"/>
        <v>0</v>
      </c>
      <c r="K21" s="42">
        <v>0</v>
      </c>
      <c r="L21" s="43">
        <v>0</v>
      </c>
      <c r="M21" s="42">
        <f t="shared" si="4"/>
        <v>0</v>
      </c>
      <c r="N21" s="42">
        <v>0</v>
      </c>
      <c r="O21" s="43">
        <v>0</v>
      </c>
      <c r="P21" s="44">
        <f t="shared" si="5"/>
        <v>0</v>
      </c>
      <c r="Q21" s="42">
        <f t="shared" si="6"/>
        <v>0</v>
      </c>
      <c r="R21" s="42">
        <v>0</v>
      </c>
      <c r="S21" s="43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43">
        <v>0</v>
      </c>
      <c r="Z21" s="44">
        <f t="shared" si="9"/>
        <v>0</v>
      </c>
      <c r="AA21" s="42">
        <f t="shared" si="10"/>
        <v>0</v>
      </c>
      <c r="AB21" s="42">
        <v>0</v>
      </c>
      <c r="AC21" s="43">
        <v>0</v>
      </c>
      <c r="AD21" s="42">
        <f t="shared" si="11"/>
        <v>0</v>
      </c>
      <c r="AE21" s="42">
        <v>0</v>
      </c>
      <c r="AF21" s="43">
        <v>0</v>
      </c>
      <c r="AG21" s="42">
        <f t="shared" si="12"/>
        <v>0</v>
      </c>
      <c r="AH21" s="42">
        <v>0</v>
      </c>
      <c r="AI21" s="43">
        <v>0</v>
      </c>
      <c r="AJ21" s="42">
        <f t="shared" si="13"/>
        <v>0</v>
      </c>
      <c r="AK21" s="42">
        <v>0</v>
      </c>
      <c r="AL21" s="43">
        <v>0</v>
      </c>
      <c r="AM21" s="42">
        <f t="shared" si="14"/>
        <v>0</v>
      </c>
      <c r="AN21" s="42">
        <v>0</v>
      </c>
      <c r="AO21" s="43">
        <v>0</v>
      </c>
    </row>
  </sheetData>
  <sheetProtection/>
  <mergeCells count="23">
    <mergeCell ref="AM5:AO5"/>
    <mergeCell ref="Z4:AO4"/>
    <mergeCell ref="AA5:AC5"/>
    <mergeCell ref="AD5:AF5"/>
    <mergeCell ref="AG5:AI5"/>
    <mergeCell ref="AJ5:AL5"/>
    <mergeCell ref="Z5:Z6"/>
    <mergeCell ref="Q5:S5"/>
    <mergeCell ref="A5:B5"/>
    <mergeCell ref="J5:L5"/>
    <mergeCell ref="M5:O5"/>
    <mergeCell ref="F4:O4"/>
    <mergeCell ref="C5:C6"/>
    <mergeCell ref="D5:D6"/>
    <mergeCell ref="E4:E6"/>
    <mergeCell ref="F5:F6"/>
    <mergeCell ref="G5:I5"/>
    <mergeCell ref="A2:AO2"/>
    <mergeCell ref="A4:D4"/>
    <mergeCell ref="T5:V5"/>
    <mergeCell ref="W5:Y5"/>
    <mergeCell ref="P4:Y4"/>
    <mergeCell ref="P5:P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6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7"/>
      <c r="B1" s="28"/>
      <c r="C1" s="28"/>
      <c r="D1" s="28"/>
      <c r="DI1" s="72" t="s">
        <v>171</v>
      </c>
    </row>
    <row r="2" spans="1:113" ht="19.5" customHeight="1">
      <c r="A2" s="111" t="s">
        <v>172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</row>
    <row r="3" spans="1:113" ht="19.5" customHeight="1">
      <c r="A3" s="79" t="s">
        <v>0</v>
      </c>
      <c r="B3" s="79"/>
      <c r="C3" s="79"/>
      <c r="D3" s="79"/>
      <c r="F3" s="34"/>
      <c r="DI3" s="80" t="s">
        <v>4</v>
      </c>
    </row>
    <row r="4" spans="1:113" ht="19.5" customHeight="1">
      <c r="A4" s="160" t="s">
        <v>56</v>
      </c>
      <c r="B4" s="161"/>
      <c r="C4" s="161"/>
      <c r="D4" s="162"/>
      <c r="E4" s="159" t="s">
        <v>57</v>
      </c>
      <c r="F4" s="163" t="s">
        <v>173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  <c r="T4" s="163" t="s">
        <v>174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5"/>
      <c r="AV4" s="163" t="s">
        <v>175</v>
      </c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5"/>
      <c r="BH4" s="163" t="s">
        <v>176</v>
      </c>
      <c r="BI4" s="164"/>
      <c r="BJ4" s="164"/>
      <c r="BK4" s="164"/>
      <c r="BL4" s="165"/>
      <c r="BM4" s="163" t="s">
        <v>177</v>
      </c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5"/>
      <c r="BZ4" s="163" t="s">
        <v>178</v>
      </c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5"/>
      <c r="CR4" s="166" t="s">
        <v>179</v>
      </c>
      <c r="CS4" s="167"/>
      <c r="CT4" s="168"/>
      <c r="CU4" s="166" t="s">
        <v>180</v>
      </c>
      <c r="CV4" s="167"/>
      <c r="CW4" s="167"/>
      <c r="CX4" s="167"/>
      <c r="CY4" s="167"/>
      <c r="CZ4" s="168"/>
      <c r="DA4" s="166" t="s">
        <v>181</v>
      </c>
      <c r="DB4" s="167"/>
      <c r="DC4" s="168"/>
      <c r="DD4" s="163" t="s">
        <v>182</v>
      </c>
      <c r="DE4" s="164"/>
      <c r="DF4" s="164"/>
      <c r="DG4" s="164"/>
      <c r="DH4" s="164"/>
      <c r="DI4" s="165"/>
    </row>
    <row r="5" spans="1:113" ht="19.5" customHeight="1">
      <c r="A5" s="115" t="s">
        <v>67</v>
      </c>
      <c r="B5" s="116"/>
      <c r="C5" s="117"/>
      <c r="D5" s="159" t="s">
        <v>183</v>
      </c>
      <c r="E5" s="114"/>
      <c r="F5" s="126" t="s">
        <v>72</v>
      </c>
      <c r="G5" s="126" t="s">
        <v>184</v>
      </c>
      <c r="H5" s="126" t="s">
        <v>185</v>
      </c>
      <c r="I5" s="126" t="s">
        <v>186</v>
      </c>
      <c r="J5" s="126" t="s">
        <v>187</v>
      </c>
      <c r="K5" s="126" t="s">
        <v>188</v>
      </c>
      <c r="L5" s="126" t="s">
        <v>189</v>
      </c>
      <c r="M5" s="126" t="s">
        <v>190</v>
      </c>
      <c r="N5" s="126" t="s">
        <v>191</v>
      </c>
      <c r="O5" s="126" t="s">
        <v>192</v>
      </c>
      <c r="P5" s="126" t="s">
        <v>193</v>
      </c>
      <c r="Q5" s="126" t="s">
        <v>194</v>
      </c>
      <c r="R5" s="126" t="s">
        <v>195</v>
      </c>
      <c r="S5" s="126" t="s">
        <v>196</v>
      </c>
      <c r="T5" s="126" t="s">
        <v>72</v>
      </c>
      <c r="U5" s="126" t="s">
        <v>197</v>
      </c>
      <c r="V5" s="126" t="s">
        <v>198</v>
      </c>
      <c r="W5" s="126" t="s">
        <v>199</v>
      </c>
      <c r="X5" s="126" t="s">
        <v>200</v>
      </c>
      <c r="Y5" s="126" t="s">
        <v>201</v>
      </c>
      <c r="Z5" s="126" t="s">
        <v>202</v>
      </c>
      <c r="AA5" s="126" t="s">
        <v>203</v>
      </c>
      <c r="AB5" s="126" t="s">
        <v>204</v>
      </c>
      <c r="AC5" s="126" t="s">
        <v>205</v>
      </c>
      <c r="AD5" s="126" t="s">
        <v>206</v>
      </c>
      <c r="AE5" s="126" t="s">
        <v>207</v>
      </c>
      <c r="AF5" s="126" t="s">
        <v>208</v>
      </c>
      <c r="AG5" s="126" t="s">
        <v>209</v>
      </c>
      <c r="AH5" s="126" t="s">
        <v>210</v>
      </c>
      <c r="AI5" s="126" t="s">
        <v>211</v>
      </c>
      <c r="AJ5" s="126" t="s">
        <v>212</v>
      </c>
      <c r="AK5" s="126" t="s">
        <v>213</v>
      </c>
      <c r="AL5" s="126" t="s">
        <v>214</v>
      </c>
      <c r="AM5" s="126" t="s">
        <v>215</v>
      </c>
      <c r="AN5" s="126" t="s">
        <v>216</v>
      </c>
      <c r="AO5" s="126" t="s">
        <v>217</v>
      </c>
      <c r="AP5" s="126" t="s">
        <v>218</v>
      </c>
      <c r="AQ5" s="126" t="s">
        <v>219</v>
      </c>
      <c r="AR5" s="126" t="s">
        <v>220</v>
      </c>
      <c r="AS5" s="126" t="s">
        <v>221</v>
      </c>
      <c r="AT5" s="126" t="s">
        <v>222</v>
      </c>
      <c r="AU5" s="126" t="s">
        <v>223</v>
      </c>
      <c r="AV5" s="126" t="s">
        <v>72</v>
      </c>
      <c r="AW5" s="126" t="s">
        <v>224</v>
      </c>
      <c r="AX5" s="126" t="s">
        <v>225</v>
      </c>
      <c r="AY5" s="126" t="s">
        <v>226</v>
      </c>
      <c r="AZ5" s="126" t="s">
        <v>227</v>
      </c>
      <c r="BA5" s="126" t="s">
        <v>228</v>
      </c>
      <c r="BB5" s="126" t="s">
        <v>229</v>
      </c>
      <c r="BC5" s="126" t="s">
        <v>230</v>
      </c>
      <c r="BD5" s="126" t="s">
        <v>231</v>
      </c>
      <c r="BE5" s="126" t="s">
        <v>232</v>
      </c>
      <c r="BF5" s="126" t="s">
        <v>233</v>
      </c>
      <c r="BG5" s="129" t="s">
        <v>234</v>
      </c>
      <c r="BH5" s="129" t="s">
        <v>72</v>
      </c>
      <c r="BI5" s="129" t="s">
        <v>235</v>
      </c>
      <c r="BJ5" s="129" t="s">
        <v>236</v>
      </c>
      <c r="BK5" s="129" t="s">
        <v>237</v>
      </c>
      <c r="BL5" s="129" t="s">
        <v>238</v>
      </c>
      <c r="BM5" s="126" t="s">
        <v>72</v>
      </c>
      <c r="BN5" s="126" t="s">
        <v>239</v>
      </c>
      <c r="BO5" s="126" t="s">
        <v>240</v>
      </c>
      <c r="BP5" s="126" t="s">
        <v>241</v>
      </c>
      <c r="BQ5" s="126" t="s">
        <v>242</v>
      </c>
      <c r="BR5" s="126" t="s">
        <v>243</v>
      </c>
      <c r="BS5" s="126" t="s">
        <v>244</v>
      </c>
      <c r="BT5" s="126" t="s">
        <v>245</v>
      </c>
      <c r="BU5" s="126" t="s">
        <v>246</v>
      </c>
      <c r="BV5" s="126" t="s">
        <v>247</v>
      </c>
      <c r="BW5" s="157" t="s">
        <v>248</v>
      </c>
      <c r="BX5" s="157" t="s">
        <v>249</v>
      </c>
      <c r="BY5" s="126" t="s">
        <v>250</v>
      </c>
      <c r="BZ5" s="126" t="s">
        <v>72</v>
      </c>
      <c r="CA5" s="126" t="s">
        <v>239</v>
      </c>
      <c r="CB5" s="126" t="s">
        <v>240</v>
      </c>
      <c r="CC5" s="126" t="s">
        <v>241</v>
      </c>
      <c r="CD5" s="126" t="s">
        <v>242</v>
      </c>
      <c r="CE5" s="126" t="s">
        <v>243</v>
      </c>
      <c r="CF5" s="126" t="s">
        <v>244</v>
      </c>
      <c r="CG5" s="126" t="s">
        <v>245</v>
      </c>
      <c r="CH5" s="126" t="s">
        <v>251</v>
      </c>
      <c r="CI5" s="126" t="s">
        <v>252</v>
      </c>
      <c r="CJ5" s="126" t="s">
        <v>253</v>
      </c>
      <c r="CK5" s="126" t="s">
        <v>254</v>
      </c>
      <c r="CL5" s="126" t="s">
        <v>246</v>
      </c>
      <c r="CM5" s="126" t="s">
        <v>247</v>
      </c>
      <c r="CN5" s="126" t="s">
        <v>255</v>
      </c>
      <c r="CO5" s="157" t="s">
        <v>248</v>
      </c>
      <c r="CP5" s="157" t="s">
        <v>249</v>
      </c>
      <c r="CQ5" s="126" t="s">
        <v>256</v>
      </c>
      <c r="CR5" s="157" t="s">
        <v>72</v>
      </c>
      <c r="CS5" s="157" t="s">
        <v>257</v>
      </c>
      <c r="CT5" s="126" t="s">
        <v>258</v>
      </c>
      <c r="CU5" s="157" t="s">
        <v>72</v>
      </c>
      <c r="CV5" s="157" t="s">
        <v>257</v>
      </c>
      <c r="CW5" s="126" t="s">
        <v>259</v>
      </c>
      <c r="CX5" s="157" t="s">
        <v>260</v>
      </c>
      <c r="CY5" s="157" t="s">
        <v>261</v>
      </c>
      <c r="CZ5" s="129" t="s">
        <v>258</v>
      </c>
      <c r="DA5" s="157" t="s">
        <v>72</v>
      </c>
      <c r="DB5" s="157" t="s">
        <v>181</v>
      </c>
      <c r="DC5" s="157" t="s">
        <v>262</v>
      </c>
      <c r="DD5" s="126" t="s">
        <v>72</v>
      </c>
      <c r="DE5" s="126" t="s">
        <v>263</v>
      </c>
      <c r="DF5" s="126" t="s">
        <v>264</v>
      </c>
      <c r="DG5" s="126" t="s">
        <v>262</v>
      </c>
      <c r="DH5" s="126" t="s">
        <v>265</v>
      </c>
      <c r="DI5" s="126" t="s">
        <v>182</v>
      </c>
    </row>
    <row r="6" spans="1:113" ht="30.75" customHeight="1">
      <c r="A6" s="36" t="s">
        <v>77</v>
      </c>
      <c r="B6" s="37" t="s">
        <v>78</v>
      </c>
      <c r="C6" s="38" t="s">
        <v>79</v>
      </c>
      <c r="D6" s="128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8"/>
      <c r="BH6" s="128"/>
      <c r="BI6" s="128"/>
      <c r="BJ6" s="128"/>
      <c r="BK6" s="128"/>
      <c r="BL6" s="128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58"/>
      <c r="BX6" s="158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58"/>
      <c r="CP6" s="158"/>
      <c r="CQ6" s="123"/>
      <c r="CR6" s="158"/>
      <c r="CS6" s="158"/>
      <c r="CT6" s="123"/>
      <c r="CU6" s="158"/>
      <c r="CV6" s="158"/>
      <c r="CW6" s="123"/>
      <c r="CX6" s="158"/>
      <c r="CY6" s="158"/>
      <c r="CZ6" s="128"/>
      <c r="DA6" s="158"/>
      <c r="DB6" s="158"/>
      <c r="DC6" s="158"/>
      <c r="DD6" s="123"/>
      <c r="DE6" s="123"/>
      <c r="DF6" s="123"/>
      <c r="DG6" s="123"/>
      <c r="DH6" s="123"/>
      <c r="DI6" s="123"/>
    </row>
    <row r="7" spans="1:113" ht="19.5" customHeight="1">
      <c r="A7" s="81" t="s">
        <v>37</v>
      </c>
      <c r="B7" s="81" t="s">
        <v>37</v>
      </c>
      <c r="C7" s="81" t="s">
        <v>37</v>
      </c>
      <c r="D7" s="81" t="s">
        <v>57</v>
      </c>
      <c r="E7" s="82">
        <f aca="true" t="shared" si="0" ref="E7:E16">SUM(F7,T7,AV7,BH7,BM7,BZ7,CR7,CU7,DA7,DD7)</f>
        <v>8873.96</v>
      </c>
      <c r="F7" s="82">
        <v>5159.12</v>
      </c>
      <c r="G7" s="82">
        <v>900</v>
      </c>
      <c r="H7" s="82">
        <v>24.1</v>
      </c>
      <c r="I7" s="82">
        <v>0</v>
      </c>
      <c r="J7" s="82">
        <v>0</v>
      </c>
      <c r="K7" s="82">
        <v>1890.24</v>
      </c>
      <c r="L7" s="82">
        <v>350</v>
      </c>
      <c r="M7" s="82">
        <v>150</v>
      </c>
      <c r="N7" s="82">
        <v>240</v>
      </c>
      <c r="O7" s="83">
        <v>0</v>
      </c>
      <c r="P7" s="83">
        <v>176.02</v>
      </c>
      <c r="Q7" s="83">
        <v>400</v>
      </c>
      <c r="R7" s="83">
        <v>0</v>
      </c>
      <c r="S7" s="83">
        <v>1028.76</v>
      </c>
      <c r="T7" s="83">
        <v>1779.07</v>
      </c>
      <c r="U7" s="83">
        <v>26.54</v>
      </c>
      <c r="V7" s="83">
        <v>29.86</v>
      </c>
      <c r="W7" s="83">
        <v>30</v>
      </c>
      <c r="X7" s="83">
        <v>0</v>
      </c>
      <c r="Y7" s="83">
        <v>50</v>
      </c>
      <c r="Z7" s="83">
        <v>175</v>
      </c>
      <c r="AA7" s="83">
        <v>54.82</v>
      </c>
      <c r="AB7" s="83">
        <v>0</v>
      </c>
      <c r="AC7" s="83">
        <v>420.95</v>
      </c>
      <c r="AD7" s="83">
        <v>49.75</v>
      </c>
      <c r="AE7" s="83">
        <v>0</v>
      </c>
      <c r="AF7" s="83">
        <v>57.44</v>
      </c>
      <c r="AG7" s="83">
        <v>0</v>
      </c>
      <c r="AH7" s="83">
        <v>10</v>
      </c>
      <c r="AI7" s="83">
        <v>96.95</v>
      </c>
      <c r="AJ7" s="83">
        <v>0</v>
      </c>
      <c r="AK7" s="83">
        <v>0</v>
      </c>
      <c r="AL7" s="83">
        <v>0</v>
      </c>
      <c r="AM7" s="83">
        <v>0</v>
      </c>
      <c r="AN7" s="83">
        <v>172.15</v>
      </c>
      <c r="AO7" s="83">
        <v>0</v>
      </c>
      <c r="AP7" s="83">
        <v>82</v>
      </c>
      <c r="AQ7" s="83">
        <v>27</v>
      </c>
      <c r="AR7" s="83">
        <v>35.8</v>
      </c>
      <c r="AS7" s="83">
        <v>0</v>
      </c>
      <c r="AT7" s="83">
        <v>0</v>
      </c>
      <c r="AU7" s="83">
        <v>460.81</v>
      </c>
      <c r="AV7" s="83">
        <v>1038.72</v>
      </c>
      <c r="AW7" s="83">
        <v>70</v>
      </c>
      <c r="AX7" s="83">
        <v>0</v>
      </c>
      <c r="AY7" s="83">
        <v>0</v>
      </c>
      <c r="AZ7" s="83">
        <v>0</v>
      </c>
      <c r="BA7" s="83">
        <v>36.83</v>
      </c>
      <c r="BB7" s="83">
        <v>0</v>
      </c>
      <c r="BC7" s="83">
        <v>0</v>
      </c>
      <c r="BD7" s="83">
        <v>831.59</v>
      </c>
      <c r="BE7" s="83">
        <v>0.3</v>
      </c>
      <c r="BF7" s="83">
        <v>0</v>
      </c>
      <c r="BG7" s="83">
        <v>100</v>
      </c>
      <c r="BH7" s="83">
        <v>122.05</v>
      </c>
      <c r="BI7" s="83">
        <v>122.05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775</v>
      </c>
      <c r="CA7" s="83">
        <v>0</v>
      </c>
      <c r="CB7" s="83">
        <v>0</v>
      </c>
      <c r="CC7" s="83">
        <v>325</v>
      </c>
      <c r="CD7" s="83">
        <v>0</v>
      </c>
      <c r="CE7" s="83">
        <v>450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37</v>
      </c>
      <c r="B8" s="81" t="s">
        <v>37</v>
      </c>
      <c r="C8" s="81" t="s">
        <v>37</v>
      </c>
      <c r="D8" s="81" t="s">
        <v>266</v>
      </c>
      <c r="E8" s="82">
        <f t="shared" si="0"/>
        <v>8731.91</v>
      </c>
      <c r="F8" s="82">
        <v>5159.12</v>
      </c>
      <c r="G8" s="82">
        <v>900</v>
      </c>
      <c r="H8" s="82">
        <v>24.1</v>
      </c>
      <c r="I8" s="82">
        <v>0</v>
      </c>
      <c r="J8" s="82">
        <v>0</v>
      </c>
      <c r="K8" s="82">
        <v>1890.24</v>
      </c>
      <c r="L8" s="82">
        <v>350</v>
      </c>
      <c r="M8" s="82">
        <v>150</v>
      </c>
      <c r="N8" s="82">
        <v>240</v>
      </c>
      <c r="O8" s="83">
        <v>0</v>
      </c>
      <c r="P8" s="83">
        <v>176.02</v>
      </c>
      <c r="Q8" s="83">
        <v>400</v>
      </c>
      <c r="R8" s="83">
        <v>0</v>
      </c>
      <c r="S8" s="83">
        <v>1028.76</v>
      </c>
      <c r="T8" s="83">
        <v>1759.07</v>
      </c>
      <c r="U8" s="83">
        <v>26.54</v>
      </c>
      <c r="V8" s="83">
        <v>29.86</v>
      </c>
      <c r="W8" s="83">
        <v>30</v>
      </c>
      <c r="X8" s="83">
        <v>0</v>
      </c>
      <c r="Y8" s="83">
        <v>50</v>
      </c>
      <c r="Z8" s="83">
        <v>175</v>
      </c>
      <c r="AA8" s="83">
        <v>54.82</v>
      </c>
      <c r="AB8" s="83">
        <v>0</v>
      </c>
      <c r="AC8" s="83">
        <v>420.95</v>
      </c>
      <c r="AD8" s="83">
        <v>49.75</v>
      </c>
      <c r="AE8" s="83">
        <v>0</v>
      </c>
      <c r="AF8" s="83">
        <v>57.44</v>
      </c>
      <c r="AG8" s="83">
        <v>0</v>
      </c>
      <c r="AH8" s="83">
        <v>10</v>
      </c>
      <c r="AI8" s="83">
        <v>96.95</v>
      </c>
      <c r="AJ8" s="83">
        <v>0</v>
      </c>
      <c r="AK8" s="83">
        <v>0</v>
      </c>
      <c r="AL8" s="83">
        <v>0</v>
      </c>
      <c r="AM8" s="83">
        <v>0</v>
      </c>
      <c r="AN8" s="83">
        <v>172.15</v>
      </c>
      <c r="AO8" s="83">
        <v>0</v>
      </c>
      <c r="AP8" s="83">
        <v>82</v>
      </c>
      <c r="AQ8" s="83">
        <v>27</v>
      </c>
      <c r="AR8" s="83">
        <v>35.8</v>
      </c>
      <c r="AS8" s="83">
        <v>0</v>
      </c>
      <c r="AT8" s="83">
        <v>0</v>
      </c>
      <c r="AU8" s="83">
        <v>440.81</v>
      </c>
      <c r="AV8" s="83">
        <v>1038.72</v>
      </c>
      <c r="AW8" s="83">
        <v>70</v>
      </c>
      <c r="AX8" s="83">
        <v>0</v>
      </c>
      <c r="AY8" s="83">
        <v>0</v>
      </c>
      <c r="AZ8" s="83">
        <v>0</v>
      </c>
      <c r="BA8" s="83">
        <v>36.83</v>
      </c>
      <c r="BB8" s="83">
        <v>0</v>
      </c>
      <c r="BC8" s="83">
        <v>0</v>
      </c>
      <c r="BD8" s="83">
        <v>831.59</v>
      </c>
      <c r="BE8" s="83">
        <v>0.3</v>
      </c>
      <c r="BF8" s="83">
        <v>0</v>
      </c>
      <c r="BG8" s="83">
        <v>100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775</v>
      </c>
      <c r="CA8" s="83">
        <v>0</v>
      </c>
      <c r="CB8" s="83">
        <v>0</v>
      </c>
      <c r="CC8" s="83">
        <v>325</v>
      </c>
      <c r="CD8" s="83">
        <v>0</v>
      </c>
      <c r="CE8" s="83">
        <v>450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37</v>
      </c>
      <c r="B9" s="81" t="s">
        <v>37</v>
      </c>
      <c r="C9" s="81" t="s">
        <v>37</v>
      </c>
      <c r="D9" s="81" t="s">
        <v>267</v>
      </c>
      <c r="E9" s="82">
        <f t="shared" si="0"/>
        <v>8731.91</v>
      </c>
      <c r="F9" s="82">
        <v>5159.12</v>
      </c>
      <c r="G9" s="82">
        <v>900</v>
      </c>
      <c r="H9" s="82">
        <v>24.1</v>
      </c>
      <c r="I9" s="82">
        <v>0</v>
      </c>
      <c r="J9" s="82">
        <v>0</v>
      </c>
      <c r="K9" s="82">
        <v>1890.24</v>
      </c>
      <c r="L9" s="82">
        <v>350</v>
      </c>
      <c r="M9" s="82">
        <v>150</v>
      </c>
      <c r="N9" s="82">
        <v>240</v>
      </c>
      <c r="O9" s="83">
        <v>0</v>
      </c>
      <c r="P9" s="83">
        <v>176.02</v>
      </c>
      <c r="Q9" s="83">
        <v>400</v>
      </c>
      <c r="R9" s="83">
        <v>0</v>
      </c>
      <c r="S9" s="83">
        <v>1028.76</v>
      </c>
      <c r="T9" s="83">
        <v>1759.07</v>
      </c>
      <c r="U9" s="83">
        <v>26.54</v>
      </c>
      <c r="V9" s="83">
        <v>29.86</v>
      </c>
      <c r="W9" s="83">
        <v>30</v>
      </c>
      <c r="X9" s="83">
        <v>0</v>
      </c>
      <c r="Y9" s="83">
        <v>50</v>
      </c>
      <c r="Z9" s="83">
        <v>175</v>
      </c>
      <c r="AA9" s="83">
        <v>54.82</v>
      </c>
      <c r="AB9" s="83">
        <v>0</v>
      </c>
      <c r="AC9" s="83">
        <v>420.95</v>
      </c>
      <c r="AD9" s="83">
        <v>49.75</v>
      </c>
      <c r="AE9" s="83">
        <v>0</v>
      </c>
      <c r="AF9" s="83">
        <v>57.44</v>
      </c>
      <c r="AG9" s="83">
        <v>0</v>
      </c>
      <c r="AH9" s="83">
        <v>10</v>
      </c>
      <c r="AI9" s="83">
        <v>96.95</v>
      </c>
      <c r="AJ9" s="83">
        <v>0</v>
      </c>
      <c r="AK9" s="83">
        <v>0</v>
      </c>
      <c r="AL9" s="83">
        <v>0</v>
      </c>
      <c r="AM9" s="83">
        <v>0</v>
      </c>
      <c r="AN9" s="83">
        <v>172.15</v>
      </c>
      <c r="AO9" s="83">
        <v>0</v>
      </c>
      <c r="AP9" s="83">
        <v>82</v>
      </c>
      <c r="AQ9" s="83">
        <v>27</v>
      </c>
      <c r="AR9" s="83">
        <v>35.8</v>
      </c>
      <c r="AS9" s="83">
        <v>0</v>
      </c>
      <c r="AT9" s="83">
        <v>0</v>
      </c>
      <c r="AU9" s="83">
        <v>440.81</v>
      </c>
      <c r="AV9" s="83">
        <v>1038.72</v>
      </c>
      <c r="AW9" s="83">
        <v>70</v>
      </c>
      <c r="AX9" s="83">
        <v>0</v>
      </c>
      <c r="AY9" s="83">
        <v>0</v>
      </c>
      <c r="AZ9" s="83">
        <v>0</v>
      </c>
      <c r="BA9" s="83">
        <v>36.83</v>
      </c>
      <c r="BB9" s="83">
        <v>0</v>
      </c>
      <c r="BC9" s="83">
        <v>0</v>
      </c>
      <c r="BD9" s="83">
        <v>831.59</v>
      </c>
      <c r="BE9" s="83">
        <v>0.3</v>
      </c>
      <c r="BF9" s="83">
        <v>0</v>
      </c>
      <c r="BG9" s="83">
        <v>100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775</v>
      </c>
      <c r="CA9" s="83">
        <v>0</v>
      </c>
      <c r="CB9" s="83">
        <v>0</v>
      </c>
      <c r="CC9" s="83">
        <v>325</v>
      </c>
      <c r="CD9" s="83">
        <v>0</v>
      </c>
      <c r="CE9" s="83">
        <v>450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82</v>
      </c>
      <c r="B10" s="81" t="s">
        <v>83</v>
      </c>
      <c r="C10" s="81" t="s">
        <v>84</v>
      </c>
      <c r="D10" s="81" t="s">
        <v>86</v>
      </c>
      <c r="E10" s="82">
        <f t="shared" si="0"/>
        <v>8731.91</v>
      </c>
      <c r="F10" s="82">
        <v>5159.12</v>
      </c>
      <c r="G10" s="82">
        <v>900</v>
      </c>
      <c r="H10" s="82">
        <v>24.1</v>
      </c>
      <c r="I10" s="82">
        <v>0</v>
      </c>
      <c r="J10" s="82">
        <v>0</v>
      </c>
      <c r="K10" s="82">
        <v>1890.24</v>
      </c>
      <c r="L10" s="82">
        <v>350</v>
      </c>
      <c r="M10" s="82">
        <v>150</v>
      </c>
      <c r="N10" s="82">
        <v>240</v>
      </c>
      <c r="O10" s="83">
        <v>0</v>
      </c>
      <c r="P10" s="83">
        <v>176.02</v>
      </c>
      <c r="Q10" s="83">
        <v>400</v>
      </c>
      <c r="R10" s="83">
        <v>0</v>
      </c>
      <c r="S10" s="83">
        <v>1028.76</v>
      </c>
      <c r="T10" s="83">
        <v>1759.07</v>
      </c>
      <c r="U10" s="83">
        <v>26.54</v>
      </c>
      <c r="V10" s="83">
        <v>29.86</v>
      </c>
      <c r="W10" s="83">
        <v>30</v>
      </c>
      <c r="X10" s="83">
        <v>0</v>
      </c>
      <c r="Y10" s="83">
        <v>50</v>
      </c>
      <c r="Z10" s="83">
        <v>175</v>
      </c>
      <c r="AA10" s="83">
        <v>54.82</v>
      </c>
      <c r="AB10" s="83">
        <v>0</v>
      </c>
      <c r="AC10" s="83">
        <v>420.95</v>
      </c>
      <c r="AD10" s="83">
        <v>49.75</v>
      </c>
      <c r="AE10" s="83">
        <v>0</v>
      </c>
      <c r="AF10" s="83">
        <v>57.44</v>
      </c>
      <c r="AG10" s="83">
        <v>0</v>
      </c>
      <c r="AH10" s="83">
        <v>10</v>
      </c>
      <c r="AI10" s="83">
        <v>96.95</v>
      </c>
      <c r="AJ10" s="83">
        <v>0</v>
      </c>
      <c r="AK10" s="83">
        <v>0</v>
      </c>
      <c r="AL10" s="83">
        <v>0</v>
      </c>
      <c r="AM10" s="83">
        <v>0</v>
      </c>
      <c r="AN10" s="83">
        <v>172.15</v>
      </c>
      <c r="AO10" s="83">
        <v>0</v>
      </c>
      <c r="AP10" s="83">
        <v>82</v>
      </c>
      <c r="AQ10" s="83">
        <v>27</v>
      </c>
      <c r="AR10" s="83">
        <v>35.8</v>
      </c>
      <c r="AS10" s="83">
        <v>0</v>
      </c>
      <c r="AT10" s="83">
        <v>0</v>
      </c>
      <c r="AU10" s="83">
        <v>440.81</v>
      </c>
      <c r="AV10" s="83">
        <v>1038.72</v>
      </c>
      <c r="AW10" s="83">
        <v>70</v>
      </c>
      <c r="AX10" s="83">
        <v>0</v>
      </c>
      <c r="AY10" s="83">
        <v>0</v>
      </c>
      <c r="AZ10" s="83">
        <v>0</v>
      </c>
      <c r="BA10" s="83">
        <v>36.83</v>
      </c>
      <c r="BB10" s="83">
        <v>0</v>
      </c>
      <c r="BC10" s="83">
        <v>0</v>
      </c>
      <c r="BD10" s="83">
        <v>831.59</v>
      </c>
      <c r="BE10" s="83">
        <v>0.3</v>
      </c>
      <c r="BF10" s="83">
        <v>0</v>
      </c>
      <c r="BG10" s="83">
        <v>100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775</v>
      </c>
      <c r="CA10" s="83">
        <v>0</v>
      </c>
      <c r="CB10" s="83">
        <v>0</v>
      </c>
      <c r="CC10" s="83">
        <v>325</v>
      </c>
      <c r="CD10" s="83">
        <v>0</v>
      </c>
      <c r="CE10" s="83">
        <v>450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37</v>
      </c>
      <c r="B11" s="81" t="s">
        <v>37</v>
      </c>
      <c r="C11" s="81" t="s">
        <v>37</v>
      </c>
      <c r="D11" s="81" t="s">
        <v>268</v>
      </c>
      <c r="E11" s="82">
        <f t="shared" si="0"/>
        <v>20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20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20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37</v>
      </c>
      <c r="B12" s="81" t="s">
        <v>37</v>
      </c>
      <c r="C12" s="81" t="s">
        <v>37</v>
      </c>
      <c r="D12" s="81" t="s">
        <v>269</v>
      </c>
      <c r="E12" s="82">
        <f t="shared" si="0"/>
        <v>20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20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20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87</v>
      </c>
      <c r="B13" s="81" t="s">
        <v>88</v>
      </c>
      <c r="C13" s="81" t="s">
        <v>89</v>
      </c>
      <c r="D13" s="81" t="s">
        <v>90</v>
      </c>
      <c r="E13" s="82">
        <f t="shared" si="0"/>
        <v>20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20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20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37</v>
      </c>
      <c r="B14" s="81" t="s">
        <v>37</v>
      </c>
      <c r="C14" s="81" t="s">
        <v>37</v>
      </c>
      <c r="D14" s="81" t="s">
        <v>270</v>
      </c>
      <c r="E14" s="82">
        <f t="shared" si="0"/>
        <v>122.05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122.05</v>
      </c>
      <c r="BI14" s="83">
        <v>122.05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37</v>
      </c>
      <c r="B15" s="81" t="s">
        <v>37</v>
      </c>
      <c r="C15" s="81" t="s">
        <v>37</v>
      </c>
      <c r="D15" s="81" t="s">
        <v>271</v>
      </c>
      <c r="E15" s="82">
        <f t="shared" si="0"/>
        <v>122.05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122.05</v>
      </c>
      <c r="BI15" s="83">
        <v>122.05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91</v>
      </c>
      <c r="B16" s="81" t="s">
        <v>83</v>
      </c>
      <c r="C16" s="81" t="s">
        <v>92</v>
      </c>
      <c r="D16" s="81" t="s">
        <v>93</v>
      </c>
      <c r="E16" s="82">
        <f t="shared" si="0"/>
        <v>122.05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122.05</v>
      </c>
      <c r="BI16" s="83">
        <v>122.05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</sheetData>
  <sheetProtection/>
  <mergeCells count="123">
    <mergeCell ref="DA5:DA6"/>
    <mergeCell ref="CY5:CY6"/>
    <mergeCell ref="CZ5:CZ6"/>
    <mergeCell ref="DF5:DF6"/>
    <mergeCell ref="DG5:DG6"/>
    <mergeCell ref="DH5:DH6"/>
    <mergeCell ref="DB5:DB6"/>
    <mergeCell ref="DC5:DC6"/>
    <mergeCell ref="DD5:DD6"/>
    <mergeCell ref="CX5:CX6"/>
    <mergeCell ref="DD4:DI4"/>
    <mergeCell ref="BZ4:CQ4"/>
    <mergeCell ref="CR4:CT4"/>
    <mergeCell ref="CU4:CZ4"/>
    <mergeCell ref="DA4:DC4"/>
    <mergeCell ref="CD5:CD6"/>
    <mergeCell ref="CE5:CE6"/>
    <mergeCell ref="CF5:CF6"/>
    <mergeCell ref="DI5:DI6"/>
    <mergeCell ref="AV4:BG4"/>
    <mergeCell ref="BH4:BL4"/>
    <mergeCell ref="BM4:BY4"/>
    <mergeCell ref="A2:DI2"/>
    <mergeCell ref="E4:E6"/>
    <mergeCell ref="W5:W6"/>
    <mergeCell ref="R5:R6"/>
    <mergeCell ref="S5:S6"/>
    <mergeCell ref="T5:T6"/>
    <mergeCell ref="DE5:DE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T4:AU4"/>
    <mergeCell ref="M5:M6"/>
    <mergeCell ref="Q5:Q6"/>
    <mergeCell ref="N5:N6"/>
    <mergeCell ref="O5:O6"/>
    <mergeCell ref="P5:P6"/>
    <mergeCell ref="V5:V6"/>
    <mergeCell ref="U5:U6"/>
    <mergeCell ref="X5:X6"/>
    <mergeCell ref="Z5:Z6"/>
    <mergeCell ref="AA5:AA6"/>
    <mergeCell ref="AB5:AB6"/>
    <mergeCell ref="AC5:AC6"/>
    <mergeCell ref="AD5:AD6"/>
    <mergeCell ref="AF5:AF6"/>
    <mergeCell ref="AE5:AE6"/>
    <mergeCell ref="AG5:AG6"/>
    <mergeCell ref="AH5:AH6"/>
    <mergeCell ref="AI5:AI6"/>
    <mergeCell ref="AJ5:AJ6"/>
    <mergeCell ref="AK5:AK6"/>
    <mergeCell ref="AL5:AL6"/>
    <mergeCell ref="AO5:AO6"/>
    <mergeCell ref="AM5:AM6"/>
    <mergeCell ref="AN5:AN6"/>
    <mergeCell ref="AP5:AP6"/>
    <mergeCell ref="AQ5:AQ6"/>
    <mergeCell ref="AR5:AR6"/>
    <mergeCell ref="AS5:AS6"/>
    <mergeCell ref="AT5:AT6"/>
    <mergeCell ref="AW5:AW6"/>
    <mergeCell ref="AU5:AU6"/>
    <mergeCell ref="AV5:AV6"/>
    <mergeCell ref="AX5:AX6"/>
    <mergeCell ref="AY5:AY6"/>
    <mergeCell ref="AZ5:AZ6"/>
    <mergeCell ref="BA5:BA6"/>
    <mergeCell ref="BB5:BB6"/>
    <mergeCell ref="BE5:BE6"/>
    <mergeCell ref="BC5:BC6"/>
    <mergeCell ref="BD5:BD6"/>
    <mergeCell ref="BF5:BF6"/>
    <mergeCell ref="BG5:BG6"/>
    <mergeCell ref="BH5:BH6"/>
    <mergeCell ref="BI5:BI6"/>
    <mergeCell ref="BJ5:BJ6"/>
    <mergeCell ref="BM5:BM6"/>
    <mergeCell ref="BK5:BK6"/>
    <mergeCell ref="BL5:BL6"/>
    <mergeCell ref="BN5:BN6"/>
    <mergeCell ref="BO5:BO6"/>
    <mergeCell ref="BP5:BP6"/>
    <mergeCell ref="BQ5:BQ6"/>
    <mergeCell ref="BR5:BR6"/>
    <mergeCell ref="BU5:BU6"/>
    <mergeCell ref="BS5:BS6"/>
    <mergeCell ref="BT5:BT6"/>
    <mergeCell ref="CJ5:CJ6"/>
    <mergeCell ref="CL5:CL6"/>
    <mergeCell ref="BV5:BV6"/>
    <mergeCell ref="BW5:BW6"/>
    <mergeCell ref="BX5:BX6"/>
    <mergeCell ref="BY5:BY6"/>
    <mergeCell ref="BZ5:BZ6"/>
    <mergeCell ref="CC5:CC6"/>
    <mergeCell ref="CA5:CA6"/>
    <mergeCell ref="CB5:CB6"/>
    <mergeCell ref="CM5:CM6"/>
    <mergeCell ref="CN5:CN6"/>
    <mergeCell ref="CO5:CO6"/>
    <mergeCell ref="A5:C5"/>
    <mergeCell ref="D5:D6"/>
    <mergeCell ref="A4:D4"/>
    <mergeCell ref="CG5:CG6"/>
    <mergeCell ref="CH5:CH6"/>
    <mergeCell ref="CK5:CK6"/>
    <mergeCell ref="CI5:CI6"/>
    <mergeCell ref="CV5:CV6"/>
    <mergeCell ref="CW5:CW6"/>
    <mergeCell ref="CP5:CP6"/>
    <mergeCell ref="CS5:CS6"/>
    <mergeCell ref="CQ5:CQ6"/>
    <mergeCell ref="CR5:CR6"/>
    <mergeCell ref="CT5:CT6"/>
    <mergeCell ref="CU5:CU6"/>
  </mergeCells>
  <printOptions horizontalCentered="1"/>
  <pageMargins left="0.5905511811023623" right="0.5905511811023623" top="0.984251968503937" bottom="0.984251968503937" header="0.5118110236220472" footer="0.5118110236220472"/>
  <pageSetup errors="blank" fitToHeight="10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"/>
      <c r="B1" s="10"/>
      <c r="C1" s="10"/>
      <c r="D1" s="84"/>
      <c r="E1" s="10"/>
      <c r="F1" s="10"/>
      <c r="G1" s="8" t="s">
        <v>272</v>
      </c>
    </row>
    <row r="2" spans="1:7" ht="25.5" customHeight="1">
      <c r="A2" s="111" t="s">
        <v>273</v>
      </c>
      <c r="B2" s="111"/>
      <c r="C2" s="111"/>
      <c r="D2" s="111"/>
      <c r="E2" s="111"/>
      <c r="F2" s="111"/>
      <c r="G2" s="111"/>
    </row>
    <row r="3" spans="1:7" ht="19.5" customHeight="1">
      <c r="A3" s="31" t="s">
        <v>0</v>
      </c>
      <c r="B3" s="31"/>
      <c r="C3" s="31"/>
      <c r="D3" s="31"/>
      <c r="E3" s="32"/>
      <c r="F3" s="32"/>
      <c r="G3" s="11" t="s">
        <v>4</v>
      </c>
    </row>
    <row r="4" spans="1:7" ht="19.5" customHeight="1">
      <c r="A4" s="155" t="s">
        <v>274</v>
      </c>
      <c r="B4" s="169"/>
      <c r="C4" s="169"/>
      <c r="D4" s="156"/>
      <c r="E4" s="130" t="s">
        <v>96</v>
      </c>
      <c r="F4" s="114"/>
      <c r="G4" s="114"/>
    </row>
    <row r="5" spans="1:7" ht="19.5" customHeight="1">
      <c r="A5" s="115" t="s">
        <v>67</v>
      </c>
      <c r="B5" s="117"/>
      <c r="C5" s="154" t="s">
        <v>68</v>
      </c>
      <c r="D5" s="127" t="s">
        <v>183</v>
      </c>
      <c r="E5" s="114" t="s">
        <v>57</v>
      </c>
      <c r="F5" s="121" t="s">
        <v>275</v>
      </c>
      <c r="G5" s="171" t="s">
        <v>276</v>
      </c>
    </row>
    <row r="6" spans="1:7" ht="33.75" customHeight="1">
      <c r="A6" s="36" t="s">
        <v>77</v>
      </c>
      <c r="B6" s="38" t="s">
        <v>78</v>
      </c>
      <c r="C6" s="147"/>
      <c r="D6" s="170"/>
      <c r="E6" s="123"/>
      <c r="F6" s="122"/>
      <c r="G6" s="158"/>
    </row>
    <row r="7" spans="1:7" ht="19.5" customHeight="1">
      <c r="A7" s="41" t="s">
        <v>37</v>
      </c>
      <c r="B7" s="81" t="s">
        <v>37</v>
      </c>
      <c r="C7" s="85" t="s">
        <v>37</v>
      </c>
      <c r="D7" s="41" t="s">
        <v>57</v>
      </c>
      <c r="E7" s="42">
        <f aca="true" t="shared" si="0" ref="E7:E40">SUM(F7:G7)</f>
        <v>7205.91</v>
      </c>
      <c r="F7" s="42">
        <v>5627.84</v>
      </c>
      <c r="G7" s="43">
        <v>1578.07</v>
      </c>
    </row>
    <row r="8" spans="1:7" ht="19.5" customHeight="1">
      <c r="A8" s="41" t="s">
        <v>37</v>
      </c>
      <c r="B8" s="81" t="s">
        <v>37</v>
      </c>
      <c r="C8" s="85" t="s">
        <v>37</v>
      </c>
      <c r="D8" s="41" t="s">
        <v>80</v>
      </c>
      <c r="E8" s="42">
        <f t="shared" si="0"/>
        <v>7205.91</v>
      </c>
      <c r="F8" s="42">
        <v>5627.84</v>
      </c>
      <c r="G8" s="43">
        <v>1578.07</v>
      </c>
    </row>
    <row r="9" spans="1:7" ht="19.5" customHeight="1">
      <c r="A9" s="41" t="s">
        <v>37</v>
      </c>
      <c r="B9" s="81" t="s">
        <v>37</v>
      </c>
      <c r="C9" s="85" t="s">
        <v>37</v>
      </c>
      <c r="D9" s="41" t="s">
        <v>81</v>
      </c>
      <c r="E9" s="42">
        <f t="shared" si="0"/>
        <v>7205.91</v>
      </c>
      <c r="F9" s="42">
        <v>5627.84</v>
      </c>
      <c r="G9" s="43">
        <v>1578.07</v>
      </c>
    </row>
    <row r="10" spans="1:7" ht="19.5" customHeight="1">
      <c r="A10" s="41" t="s">
        <v>37</v>
      </c>
      <c r="B10" s="81" t="s">
        <v>37</v>
      </c>
      <c r="C10" s="85" t="s">
        <v>37</v>
      </c>
      <c r="D10" s="41" t="s">
        <v>277</v>
      </c>
      <c r="E10" s="42">
        <f t="shared" si="0"/>
        <v>5159.12</v>
      </c>
      <c r="F10" s="42">
        <v>5159.12</v>
      </c>
      <c r="G10" s="43">
        <v>0</v>
      </c>
    </row>
    <row r="11" spans="1:7" ht="19.5" customHeight="1">
      <c r="A11" s="41" t="s">
        <v>278</v>
      </c>
      <c r="B11" s="81" t="s">
        <v>92</v>
      </c>
      <c r="C11" s="85" t="s">
        <v>85</v>
      </c>
      <c r="D11" s="41" t="s">
        <v>279</v>
      </c>
      <c r="E11" s="42">
        <f t="shared" si="0"/>
        <v>900</v>
      </c>
      <c r="F11" s="42">
        <v>900</v>
      </c>
      <c r="G11" s="43">
        <v>0</v>
      </c>
    </row>
    <row r="12" spans="1:7" ht="19.5" customHeight="1">
      <c r="A12" s="41" t="s">
        <v>278</v>
      </c>
      <c r="B12" s="81" t="s">
        <v>89</v>
      </c>
      <c r="C12" s="85" t="s">
        <v>85</v>
      </c>
      <c r="D12" s="41" t="s">
        <v>280</v>
      </c>
      <c r="E12" s="42">
        <f t="shared" si="0"/>
        <v>24.1</v>
      </c>
      <c r="F12" s="42">
        <v>24.1</v>
      </c>
      <c r="G12" s="43">
        <v>0</v>
      </c>
    </row>
    <row r="13" spans="1:7" ht="19.5" customHeight="1">
      <c r="A13" s="41" t="s">
        <v>278</v>
      </c>
      <c r="B13" s="81" t="s">
        <v>281</v>
      </c>
      <c r="C13" s="85" t="s">
        <v>85</v>
      </c>
      <c r="D13" s="41" t="s">
        <v>282</v>
      </c>
      <c r="E13" s="42">
        <f t="shared" si="0"/>
        <v>1890.24</v>
      </c>
      <c r="F13" s="42">
        <v>1890.24</v>
      </c>
      <c r="G13" s="43">
        <v>0</v>
      </c>
    </row>
    <row r="14" spans="1:7" ht="19.5" customHeight="1">
      <c r="A14" s="41" t="s">
        <v>278</v>
      </c>
      <c r="B14" s="81" t="s">
        <v>283</v>
      </c>
      <c r="C14" s="85" t="s">
        <v>85</v>
      </c>
      <c r="D14" s="41" t="s">
        <v>284</v>
      </c>
      <c r="E14" s="42">
        <f t="shared" si="0"/>
        <v>350</v>
      </c>
      <c r="F14" s="42">
        <v>350</v>
      </c>
      <c r="G14" s="43">
        <v>0</v>
      </c>
    </row>
    <row r="15" spans="1:7" ht="19.5" customHeight="1">
      <c r="A15" s="41" t="s">
        <v>278</v>
      </c>
      <c r="B15" s="81" t="s">
        <v>285</v>
      </c>
      <c r="C15" s="85" t="s">
        <v>85</v>
      </c>
      <c r="D15" s="41" t="s">
        <v>286</v>
      </c>
      <c r="E15" s="42">
        <f t="shared" si="0"/>
        <v>150</v>
      </c>
      <c r="F15" s="42">
        <v>150</v>
      </c>
      <c r="G15" s="43">
        <v>0</v>
      </c>
    </row>
    <row r="16" spans="1:7" ht="19.5" customHeight="1">
      <c r="A16" s="41" t="s">
        <v>278</v>
      </c>
      <c r="B16" s="81" t="s">
        <v>287</v>
      </c>
      <c r="C16" s="85" t="s">
        <v>85</v>
      </c>
      <c r="D16" s="41" t="s">
        <v>288</v>
      </c>
      <c r="E16" s="42">
        <f t="shared" si="0"/>
        <v>240</v>
      </c>
      <c r="F16" s="42">
        <v>240</v>
      </c>
      <c r="G16" s="43">
        <v>0</v>
      </c>
    </row>
    <row r="17" spans="1:7" ht="19.5" customHeight="1">
      <c r="A17" s="41" t="s">
        <v>278</v>
      </c>
      <c r="B17" s="81" t="s">
        <v>289</v>
      </c>
      <c r="C17" s="85" t="s">
        <v>85</v>
      </c>
      <c r="D17" s="41" t="s">
        <v>290</v>
      </c>
      <c r="E17" s="42">
        <f t="shared" si="0"/>
        <v>176.02</v>
      </c>
      <c r="F17" s="42">
        <v>176.02</v>
      </c>
      <c r="G17" s="43">
        <v>0</v>
      </c>
    </row>
    <row r="18" spans="1:7" ht="19.5" customHeight="1">
      <c r="A18" s="41" t="s">
        <v>278</v>
      </c>
      <c r="B18" s="81" t="s">
        <v>291</v>
      </c>
      <c r="C18" s="85" t="s">
        <v>85</v>
      </c>
      <c r="D18" s="41" t="s">
        <v>292</v>
      </c>
      <c r="E18" s="42">
        <f t="shared" si="0"/>
        <v>400</v>
      </c>
      <c r="F18" s="42">
        <v>400</v>
      </c>
      <c r="G18" s="43">
        <v>0</v>
      </c>
    </row>
    <row r="19" spans="1:7" ht="19.5" customHeight="1">
      <c r="A19" s="41" t="s">
        <v>278</v>
      </c>
      <c r="B19" s="81" t="s">
        <v>166</v>
      </c>
      <c r="C19" s="85" t="s">
        <v>85</v>
      </c>
      <c r="D19" s="41" t="s">
        <v>293</v>
      </c>
      <c r="E19" s="42">
        <f t="shared" si="0"/>
        <v>1028.76</v>
      </c>
      <c r="F19" s="42">
        <v>1028.76</v>
      </c>
      <c r="G19" s="43">
        <v>0</v>
      </c>
    </row>
    <row r="20" spans="1:7" ht="19.5" customHeight="1">
      <c r="A20" s="41" t="s">
        <v>37</v>
      </c>
      <c r="B20" s="81" t="s">
        <v>37</v>
      </c>
      <c r="C20" s="85" t="s">
        <v>37</v>
      </c>
      <c r="D20" s="41" t="s">
        <v>294</v>
      </c>
      <c r="E20" s="42">
        <f t="shared" si="0"/>
        <v>1578.07</v>
      </c>
      <c r="F20" s="42">
        <v>0</v>
      </c>
      <c r="G20" s="43">
        <v>1578.07</v>
      </c>
    </row>
    <row r="21" spans="1:7" ht="19.5" customHeight="1">
      <c r="A21" s="41" t="s">
        <v>295</v>
      </c>
      <c r="B21" s="81" t="s">
        <v>92</v>
      </c>
      <c r="C21" s="85" t="s">
        <v>85</v>
      </c>
      <c r="D21" s="41" t="s">
        <v>296</v>
      </c>
      <c r="E21" s="42">
        <f t="shared" si="0"/>
        <v>26.54</v>
      </c>
      <c r="F21" s="42">
        <v>0</v>
      </c>
      <c r="G21" s="43">
        <v>26.54</v>
      </c>
    </row>
    <row r="22" spans="1:7" ht="19.5" customHeight="1">
      <c r="A22" s="41" t="s">
        <v>295</v>
      </c>
      <c r="B22" s="81" t="s">
        <v>89</v>
      </c>
      <c r="C22" s="85" t="s">
        <v>85</v>
      </c>
      <c r="D22" s="41" t="s">
        <v>297</v>
      </c>
      <c r="E22" s="42">
        <f t="shared" si="0"/>
        <v>29.86</v>
      </c>
      <c r="F22" s="42">
        <v>0</v>
      </c>
      <c r="G22" s="43">
        <v>29.86</v>
      </c>
    </row>
    <row r="23" spans="1:7" ht="19.5" customHeight="1">
      <c r="A23" s="41" t="s">
        <v>295</v>
      </c>
      <c r="B23" s="81" t="s">
        <v>84</v>
      </c>
      <c r="C23" s="85" t="s">
        <v>85</v>
      </c>
      <c r="D23" s="41" t="s">
        <v>298</v>
      </c>
      <c r="E23" s="42">
        <f t="shared" si="0"/>
        <v>50</v>
      </c>
      <c r="F23" s="42">
        <v>0</v>
      </c>
      <c r="G23" s="43">
        <v>50</v>
      </c>
    </row>
    <row r="24" spans="1:7" ht="19.5" customHeight="1">
      <c r="A24" s="41" t="s">
        <v>295</v>
      </c>
      <c r="B24" s="81" t="s">
        <v>299</v>
      </c>
      <c r="C24" s="85" t="s">
        <v>85</v>
      </c>
      <c r="D24" s="41" t="s">
        <v>300</v>
      </c>
      <c r="E24" s="42">
        <f t="shared" si="0"/>
        <v>175</v>
      </c>
      <c r="F24" s="42">
        <v>0</v>
      </c>
      <c r="G24" s="43">
        <v>175</v>
      </c>
    </row>
    <row r="25" spans="1:7" ht="19.5" customHeight="1">
      <c r="A25" s="41" t="s">
        <v>295</v>
      </c>
      <c r="B25" s="81" t="s">
        <v>281</v>
      </c>
      <c r="C25" s="85" t="s">
        <v>85</v>
      </c>
      <c r="D25" s="41" t="s">
        <v>301</v>
      </c>
      <c r="E25" s="42">
        <f t="shared" si="0"/>
        <v>54.82</v>
      </c>
      <c r="F25" s="42">
        <v>0</v>
      </c>
      <c r="G25" s="43">
        <v>54.82</v>
      </c>
    </row>
    <row r="26" spans="1:7" ht="19.5" customHeight="1">
      <c r="A26" s="41" t="s">
        <v>295</v>
      </c>
      <c r="B26" s="81" t="s">
        <v>285</v>
      </c>
      <c r="C26" s="85" t="s">
        <v>85</v>
      </c>
      <c r="D26" s="41" t="s">
        <v>302</v>
      </c>
      <c r="E26" s="42">
        <f t="shared" si="0"/>
        <v>420.95</v>
      </c>
      <c r="F26" s="42">
        <v>0</v>
      </c>
      <c r="G26" s="43">
        <v>420.95</v>
      </c>
    </row>
    <row r="27" spans="1:7" ht="19.5" customHeight="1">
      <c r="A27" s="41" t="s">
        <v>295</v>
      </c>
      <c r="B27" s="81" t="s">
        <v>303</v>
      </c>
      <c r="C27" s="85" t="s">
        <v>85</v>
      </c>
      <c r="D27" s="41" t="s">
        <v>304</v>
      </c>
      <c r="E27" s="42">
        <f t="shared" si="0"/>
        <v>41.75</v>
      </c>
      <c r="F27" s="42">
        <v>0</v>
      </c>
      <c r="G27" s="43">
        <v>41.75</v>
      </c>
    </row>
    <row r="28" spans="1:7" ht="19.5" customHeight="1">
      <c r="A28" s="41" t="s">
        <v>295</v>
      </c>
      <c r="B28" s="81" t="s">
        <v>291</v>
      </c>
      <c r="C28" s="85" t="s">
        <v>85</v>
      </c>
      <c r="D28" s="41" t="s">
        <v>305</v>
      </c>
      <c r="E28" s="42">
        <f t="shared" si="0"/>
        <v>57.44</v>
      </c>
      <c r="F28" s="42">
        <v>0</v>
      </c>
      <c r="G28" s="43">
        <v>57.44</v>
      </c>
    </row>
    <row r="29" spans="1:7" ht="19.5" customHeight="1">
      <c r="A29" s="41" t="s">
        <v>295</v>
      </c>
      <c r="B29" s="81" t="s">
        <v>306</v>
      </c>
      <c r="C29" s="85" t="s">
        <v>85</v>
      </c>
      <c r="D29" s="41" t="s">
        <v>307</v>
      </c>
      <c r="E29" s="42">
        <f t="shared" si="0"/>
        <v>86.95</v>
      </c>
      <c r="F29" s="42">
        <v>0</v>
      </c>
      <c r="G29" s="43">
        <v>86.95</v>
      </c>
    </row>
    <row r="30" spans="1:7" ht="19.5" customHeight="1">
      <c r="A30" s="41" t="s">
        <v>295</v>
      </c>
      <c r="B30" s="81" t="s">
        <v>308</v>
      </c>
      <c r="C30" s="85" t="s">
        <v>85</v>
      </c>
      <c r="D30" s="41" t="s">
        <v>309</v>
      </c>
      <c r="E30" s="42">
        <f t="shared" si="0"/>
        <v>164.15</v>
      </c>
      <c r="F30" s="42">
        <v>0</v>
      </c>
      <c r="G30" s="43">
        <v>164.15</v>
      </c>
    </row>
    <row r="31" spans="1:7" ht="19.5" customHeight="1">
      <c r="A31" s="41" t="s">
        <v>295</v>
      </c>
      <c r="B31" s="81" t="s">
        <v>310</v>
      </c>
      <c r="C31" s="85" t="s">
        <v>85</v>
      </c>
      <c r="D31" s="41" t="s">
        <v>311</v>
      </c>
      <c r="E31" s="42">
        <f t="shared" si="0"/>
        <v>82</v>
      </c>
      <c r="F31" s="42">
        <v>0</v>
      </c>
      <c r="G31" s="43">
        <v>82</v>
      </c>
    </row>
    <row r="32" spans="1:7" ht="19.5" customHeight="1">
      <c r="A32" s="41" t="s">
        <v>295</v>
      </c>
      <c r="B32" s="81" t="s">
        <v>312</v>
      </c>
      <c r="C32" s="85" t="s">
        <v>85</v>
      </c>
      <c r="D32" s="41" t="s">
        <v>313</v>
      </c>
      <c r="E32" s="42">
        <f t="shared" si="0"/>
        <v>27</v>
      </c>
      <c r="F32" s="42">
        <v>0</v>
      </c>
      <c r="G32" s="43">
        <v>27</v>
      </c>
    </row>
    <row r="33" spans="1:7" ht="19.5" customHeight="1">
      <c r="A33" s="41" t="s">
        <v>295</v>
      </c>
      <c r="B33" s="81" t="s">
        <v>314</v>
      </c>
      <c r="C33" s="85" t="s">
        <v>85</v>
      </c>
      <c r="D33" s="41" t="s">
        <v>315</v>
      </c>
      <c r="E33" s="42">
        <f t="shared" si="0"/>
        <v>35.8</v>
      </c>
      <c r="F33" s="42">
        <v>0</v>
      </c>
      <c r="G33" s="43">
        <v>35.8</v>
      </c>
    </row>
    <row r="34" spans="1:7" ht="19.5" customHeight="1">
      <c r="A34" s="41" t="s">
        <v>295</v>
      </c>
      <c r="B34" s="81" t="s">
        <v>166</v>
      </c>
      <c r="C34" s="85" t="s">
        <v>85</v>
      </c>
      <c r="D34" s="41" t="s">
        <v>316</v>
      </c>
      <c r="E34" s="42">
        <f t="shared" si="0"/>
        <v>325.81</v>
      </c>
      <c r="F34" s="42">
        <v>0</v>
      </c>
      <c r="G34" s="43">
        <v>325.81</v>
      </c>
    </row>
    <row r="35" spans="1:7" ht="19.5" customHeight="1">
      <c r="A35" s="41" t="s">
        <v>37</v>
      </c>
      <c r="B35" s="81" t="s">
        <v>37</v>
      </c>
      <c r="C35" s="85" t="s">
        <v>37</v>
      </c>
      <c r="D35" s="41" t="s">
        <v>161</v>
      </c>
      <c r="E35" s="42">
        <f t="shared" si="0"/>
        <v>468.72</v>
      </c>
      <c r="F35" s="42">
        <v>468.72</v>
      </c>
      <c r="G35" s="43">
        <v>0</v>
      </c>
    </row>
    <row r="36" spans="1:7" ht="19.5" customHeight="1">
      <c r="A36" s="41" t="s">
        <v>317</v>
      </c>
      <c r="B36" s="81" t="s">
        <v>92</v>
      </c>
      <c r="C36" s="85" t="s">
        <v>85</v>
      </c>
      <c r="D36" s="41" t="s">
        <v>318</v>
      </c>
      <c r="E36" s="42">
        <f t="shared" si="0"/>
        <v>70</v>
      </c>
      <c r="F36" s="42">
        <v>70</v>
      </c>
      <c r="G36" s="43">
        <v>0</v>
      </c>
    </row>
    <row r="37" spans="1:7" ht="19.5" customHeight="1">
      <c r="A37" s="41" t="s">
        <v>317</v>
      </c>
      <c r="B37" s="81" t="s">
        <v>84</v>
      </c>
      <c r="C37" s="85" t="s">
        <v>85</v>
      </c>
      <c r="D37" s="41" t="s">
        <v>319</v>
      </c>
      <c r="E37" s="42">
        <f t="shared" si="0"/>
        <v>36.83</v>
      </c>
      <c r="F37" s="42">
        <v>36.83</v>
      </c>
      <c r="G37" s="43">
        <v>0</v>
      </c>
    </row>
    <row r="38" spans="1:7" ht="19.5" customHeight="1">
      <c r="A38" s="41" t="s">
        <v>317</v>
      </c>
      <c r="B38" s="81" t="s">
        <v>283</v>
      </c>
      <c r="C38" s="85" t="s">
        <v>85</v>
      </c>
      <c r="D38" s="41" t="s">
        <v>164</v>
      </c>
      <c r="E38" s="42">
        <f t="shared" si="0"/>
        <v>261.59</v>
      </c>
      <c r="F38" s="42">
        <v>261.59</v>
      </c>
      <c r="G38" s="43">
        <v>0</v>
      </c>
    </row>
    <row r="39" spans="1:7" ht="19.5" customHeight="1">
      <c r="A39" s="41" t="s">
        <v>317</v>
      </c>
      <c r="B39" s="81" t="s">
        <v>285</v>
      </c>
      <c r="C39" s="85" t="s">
        <v>85</v>
      </c>
      <c r="D39" s="41" t="s">
        <v>320</v>
      </c>
      <c r="E39" s="42">
        <f t="shared" si="0"/>
        <v>0.3</v>
      </c>
      <c r="F39" s="42">
        <v>0.3</v>
      </c>
      <c r="G39" s="43">
        <v>0</v>
      </c>
    </row>
    <row r="40" spans="1:7" ht="19.5" customHeight="1">
      <c r="A40" s="41" t="s">
        <v>317</v>
      </c>
      <c r="B40" s="81" t="s">
        <v>166</v>
      </c>
      <c r="C40" s="85" t="s">
        <v>85</v>
      </c>
      <c r="D40" s="41" t="s">
        <v>321</v>
      </c>
      <c r="E40" s="42">
        <f t="shared" si="0"/>
        <v>100</v>
      </c>
      <c r="F40" s="42">
        <v>100</v>
      </c>
      <c r="G40" s="4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7"/>
      <c r="B1" s="28"/>
      <c r="C1" s="28"/>
      <c r="D1" s="28"/>
      <c r="E1" s="28"/>
      <c r="F1" s="72" t="s">
        <v>322</v>
      </c>
    </row>
    <row r="2" spans="1:6" ht="19.5" customHeight="1">
      <c r="A2" s="111" t="s">
        <v>323</v>
      </c>
      <c r="B2" s="111"/>
      <c r="C2" s="111"/>
      <c r="D2" s="111"/>
      <c r="E2" s="111"/>
      <c r="F2" s="111"/>
    </row>
    <row r="3" spans="1:6" ht="19.5" customHeight="1">
      <c r="A3" s="31" t="s">
        <v>0</v>
      </c>
      <c r="B3" s="31"/>
      <c r="C3" s="31"/>
      <c r="D3" s="79"/>
      <c r="E3" s="79"/>
      <c r="F3" s="11" t="s">
        <v>4</v>
      </c>
    </row>
    <row r="4" spans="1:6" ht="19.5" customHeight="1">
      <c r="A4" s="115" t="s">
        <v>67</v>
      </c>
      <c r="B4" s="116"/>
      <c r="C4" s="117"/>
      <c r="D4" s="172" t="s">
        <v>68</v>
      </c>
      <c r="E4" s="159" t="s">
        <v>324</v>
      </c>
      <c r="F4" s="121" t="s">
        <v>70</v>
      </c>
    </row>
    <row r="5" spans="1:6" ht="19.5" customHeight="1">
      <c r="A5" s="37" t="s">
        <v>77</v>
      </c>
      <c r="B5" s="36" t="s">
        <v>78</v>
      </c>
      <c r="C5" s="38" t="s">
        <v>79</v>
      </c>
      <c r="D5" s="173"/>
      <c r="E5" s="159"/>
      <c r="F5" s="121"/>
    </row>
    <row r="6" spans="1:6" ht="19.5" customHeight="1">
      <c r="A6" s="81" t="s">
        <v>37</v>
      </c>
      <c r="B6" s="81" t="s">
        <v>37</v>
      </c>
      <c r="C6" s="81" t="s">
        <v>37</v>
      </c>
      <c r="D6" s="86" t="s">
        <v>37</v>
      </c>
      <c r="E6" s="86" t="s">
        <v>57</v>
      </c>
      <c r="F6" s="87">
        <v>1668.05</v>
      </c>
    </row>
    <row r="7" spans="1:6" ht="19.5" customHeight="1">
      <c r="A7" s="81" t="s">
        <v>37</v>
      </c>
      <c r="B7" s="81" t="s">
        <v>37</v>
      </c>
      <c r="C7" s="81" t="s">
        <v>37</v>
      </c>
      <c r="D7" s="86" t="s">
        <v>37</v>
      </c>
      <c r="E7" s="86" t="s">
        <v>80</v>
      </c>
      <c r="F7" s="87">
        <v>1668.05</v>
      </c>
    </row>
    <row r="8" spans="1:6" ht="19.5" customHeight="1">
      <c r="A8" s="81" t="s">
        <v>37</v>
      </c>
      <c r="B8" s="81" t="s">
        <v>37</v>
      </c>
      <c r="C8" s="81" t="s">
        <v>37</v>
      </c>
      <c r="D8" s="86" t="s">
        <v>37</v>
      </c>
      <c r="E8" s="86" t="s">
        <v>81</v>
      </c>
      <c r="F8" s="87">
        <v>1668.05</v>
      </c>
    </row>
    <row r="9" spans="1:6" ht="19.5" customHeight="1">
      <c r="A9" s="81" t="s">
        <v>37</v>
      </c>
      <c r="B9" s="81" t="s">
        <v>37</v>
      </c>
      <c r="C9" s="81" t="s">
        <v>37</v>
      </c>
      <c r="D9" s="86" t="s">
        <v>37</v>
      </c>
      <c r="E9" s="86" t="s">
        <v>86</v>
      </c>
      <c r="F9" s="87">
        <v>1526</v>
      </c>
    </row>
    <row r="10" spans="1:6" ht="19.5" customHeight="1">
      <c r="A10" s="81" t="s">
        <v>82</v>
      </c>
      <c r="B10" s="81" t="s">
        <v>83</v>
      </c>
      <c r="C10" s="81" t="s">
        <v>84</v>
      </c>
      <c r="D10" s="86" t="s">
        <v>85</v>
      </c>
      <c r="E10" s="86" t="s">
        <v>325</v>
      </c>
      <c r="F10" s="87">
        <v>156</v>
      </c>
    </row>
    <row r="11" spans="1:6" ht="19.5" customHeight="1">
      <c r="A11" s="81" t="s">
        <v>82</v>
      </c>
      <c r="B11" s="81" t="s">
        <v>83</v>
      </c>
      <c r="C11" s="81" t="s">
        <v>84</v>
      </c>
      <c r="D11" s="86" t="s">
        <v>85</v>
      </c>
      <c r="E11" s="86" t="s">
        <v>326</v>
      </c>
      <c r="F11" s="87">
        <v>480</v>
      </c>
    </row>
    <row r="12" spans="1:6" ht="19.5" customHeight="1">
      <c r="A12" s="81" t="s">
        <v>82</v>
      </c>
      <c r="B12" s="81" t="s">
        <v>83</v>
      </c>
      <c r="C12" s="81" t="s">
        <v>84</v>
      </c>
      <c r="D12" s="86" t="s">
        <v>85</v>
      </c>
      <c r="E12" s="86" t="s">
        <v>327</v>
      </c>
      <c r="F12" s="87">
        <v>320</v>
      </c>
    </row>
    <row r="13" spans="1:6" ht="19.5" customHeight="1">
      <c r="A13" s="81" t="s">
        <v>82</v>
      </c>
      <c r="B13" s="81" t="s">
        <v>83</v>
      </c>
      <c r="C13" s="81" t="s">
        <v>84</v>
      </c>
      <c r="D13" s="86" t="s">
        <v>85</v>
      </c>
      <c r="E13" s="86" t="s">
        <v>328</v>
      </c>
      <c r="F13" s="87">
        <v>570</v>
      </c>
    </row>
    <row r="14" spans="1:6" ht="19.5" customHeight="1">
      <c r="A14" s="81" t="s">
        <v>37</v>
      </c>
      <c r="B14" s="81" t="s">
        <v>37</v>
      </c>
      <c r="C14" s="81" t="s">
        <v>37</v>
      </c>
      <c r="D14" s="86" t="s">
        <v>37</v>
      </c>
      <c r="E14" s="86" t="s">
        <v>90</v>
      </c>
      <c r="F14" s="87">
        <v>20</v>
      </c>
    </row>
    <row r="15" spans="1:6" ht="19.5" customHeight="1">
      <c r="A15" s="81" t="s">
        <v>87</v>
      </c>
      <c r="B15" s="81" t="s">
        <v>88</v>
      </c>
      <c r="C15" s="81" t="s">
        <v>89</v>
      </c>
      <c r="D15" s="86" t="s">
        <v>85</v>
      </c>
      <c r="E15" s="86" t="s">
        <v>329</v>
      </c>
      <c r="F15" s="87">
        <v>20</v>
      </c>
    </row>
    <row r="16" spans="1:6" ht="19.5" customHeight="1">
      <c r="A16" s="81" t="s">
        <v>37</v>
      </c>
      <c r="B16" s="81" t="s">
        <v>37</v>
      </c>
      <c r="C16" s="81" t="s">
        <v>37</v>
      </c>
      <c r="D16" s="86" t="s">
        <v>37</v>
      </c>
      <c r="E16" s="86" t="s">
        <v>93</v>
      </c>
      <c r="F16" s="87">
        <v>122.05</v>
      </c>
    </row>
    <row r="17" spans="1:6" ht="19.5" customHeight="1">
      <c r="A17" s="81" t="s">
        <v>91</v>
      </c>
      <c r="B17" s="81" t="s">
        <v>83</v>
      </c>
      <c r="C17" s="81" t="s">
        <v>92</v>
      </c>
      <c r="D17" s="86" t="s">
        <v>85</v>
      </c>
      <c r="E17" s="86" t="s">
        <v>330</v>
      </c>
      <c r="F17" s="87">
        <v>122.05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2019-02-18T05:48:32Z</cp:lastPrinted>
  <dcterms:modified xsi:type="dcterms:W3CDTF">2019-02-18T05:48:35Z</dcterms:modified>
  <cp:category/>
  <cp:version/>
  <cp:contentType/>
  <cp:contentStatus/>
</cp:coreProperties>
</file>